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2.xml" ContentType="application/vnd.openxmlformats-officedocument.drawing+xml"/>
  <Override PartName="/xl/drawings/drawing1.xml" ContentType="application/vnd.openxmlformats-officedocument.drawing+xml"/>
  <Override PartName="/xl/calcChain.xml" ContentType="application/vnd.openxmlformats-officedocument.spreadsheetml.calcChain+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mc:AlternateContent xmlns:mc="http://schemas.openxmlformats.org/markup-compatibility/2006">
    <mc:Choice Requires="x15">
      <x15ac:absPath xmlns:x15ac="http://schemas.microsoft.com/office/spreadsheetml/2010/11/ac" url="\\fileserver\databox\03_CSR・リスク管理推進本部\90_部外共有\41_品質化学品_化学物質管理システム導入プロジェクト\事務局\★資材再調査\★資材調査票Ver.6.1\"/>
    </mc:Choice>
  </mc:AlternateContent>
  <xr:revisionPtr revIDLastSave="0" documentId="13_ncr:1_{99D283E6-6EDA-4736-9B09-D731863017DD}" xr6:coauthVersionLast="45" xr6:coauthVersionMax="45" xr10:uidLastSave="{00000000-0000-0000-0000-000000000000}"/>
  <bookViews>
    <workbookView xWindow="810" yWindow="-120" windowWidth="28110" windowHeight="16440" xr2:uid="{34E097B5-1488-4405-BBE0-46A5CCB228D1}"/>
  </bookViews>
  <sheets>
    <sheet name="記入に当たっての留意点" sheetId="1" r:id="rId1"/>
    <sheet name="大日精化使用禁止物質" sheetId="2" r:id="rId2"/>
    <sheet name="調査票（製品）記入例" sheetId="3" r:id="rId3"/>
    <sheet name="調査票（組成）記入例" sheetId="4" r:id="rId4"/>
    <sheet name="調査票（製品）" sheetId="5" r:id="rId5"/>
    <sheet name="調査票（組成）" sheetId="6" r:id="rId6"/>
    <sheet name="成分" sheetId="7" r:id="rId7"/>
    <sheet name="変換式" sheetId="8" r:id="rId8"/>
  </sheets>
  <definedNames>
    <definedName name="_xlnm.Print_Area" localSheetId="6">成分!$A$1:$AJ$102</definedName>
    <definedName name="_xlnm.Print_Area" localSheetId="1">大日精化使用禁止物質!$A$1:$F$271</definedName>
    <definedName name="_xlnm.Print_Area" localSheetId="4">'調査票（製品）'!$A$1:$AI$62</definedName>
    <definedName name="_xlnm.Print_Area" localSheetId="2">'調査票（製品）記入例'!$A$1:$AJ$63</definedName>
    <definedName name="_xlnm.Print_Area" localSheetId="5">'調査票（組成）'!$A$1:$AK$51</definedName>
    <definedName name="_xlnm.Print_Area" localSheetId="3">'調査票（組成）記入例'!$A$1:$AO$52</definedName>
    <definedName name="Z_EE3F9A73_BD6B_4190_946A_287F3FC769AE_.wvu.Cols" localSheetId="7" hidden="1">変換式!$IS:$IW,変換式!$SO:$SS,変換式!$ACK:$ACO,変換式!$AMG:$AMK,変換式!$AWC:$AWG,変換式!$BFY:$BGC,変換式!$BPU:$BPY,変換式!$BZQ:$BZU,変換式!$CJM:$CJQ,変換式!$CTI:$CTM,変換式!$DDE:$DDI,変換式!$DNA:$DNE,変換式!$DWW:$DXA,変換式!$EGS:$EGW,変換式!$EQO:$EQS,変換式!$FAK:$FAO,変換式!$FKG:$FKK,変換式!$FUC:$FUG,変換式!$GDY:$GEC,変換式!$GNU:$GNY,変換式!$GXQ:$GXU,変換式!$HHM:$HHQ,変換式!$HRI:$HRM,変換式!$IBE:$IBI,変換式!$ILA:$ILE,変換式!$IUW:$IVA,変換式!$JES:$JEW,変換式!$JOO:$JOS,変換式!$JYK:$JYO,変換式!$KIG:$KIK,変換式!$KSC:$KSG,変換式!$LBY:$LCC,変換式!$LLU:$LLY,変換式!$LVQ:$LVU,変換式!$MFM:$MFQ,変換式!$MPI:$MPM,変換式!$MZE:$MZI,変換式!$NJA:$NJE,変換式!$NSW:$NTA,変換式!$OCS:$OCW,変換式!$OMO:$OMS,変換式!$OWK:$OWO,変換式!$PGG:$PGK,変換式!$PQC:$PQG,変換式!$PZY:$QAC,変換式!$QJU:$QJY,変換式!$QTQ:$QTU,変換式!$RDM:$RDQ,変換式!$RNI:$RNM,変換式!$RXE:$RXI,変換式!$SHA:$SHE,変換式!$SQW:$SRA,変換式!$TAS:$TAW,変換式!$TKO:$TKS,変換式!$TUK:$TUO,変換式!$UEG:$UEK,変換式!$UOC:$UOG,変換式!$UXY:$UYC,変換式!$VHU:$VHY,変換式!$VRQ:$VRU,変換式!$WBM:$WBQ,変換式!$WLI:$WLM,変換式!$WVE:$WVI</definedName>
    <definedName name="Z_EE3F9A73_BD6B_4190_946A_287F3FC769AE_.wvu.PrintArea" localSheetId="6" hidden="1">成分!$A$1:$AJ$81</definedName>
    <definedName name="Z_EE3F9A73_BD6B_4190_946A_287F3FC769AE_.wvu.PrintArea" localSheetId="1" hidden="1">大日精化使用禁止物質!$A$1:$F$271</definedName>
    <definedName name="Z_EE3F9A73_BD6B_4190_946A_287F3FC769AE_.wvu.PrintArea" localSheetId="4" hidden="1">'調査票（製品）'!$A$1:$AI$62</definedName>
    <definedName name="Z_EE3F9A73_BD6B_4190_946A_287F3FC769AE_.wvu.PrintArea" localSheetId="2" hidden="1">'調査票（製品）記入例'!$A$1:$AK$63</definedName>
    <definedName name="Z_EE3F9A73_BD6B_4190_946A_287F3FC769AE_.wvu.PrintArea" localSheetId="5" hidden="1">'調査票（組成）'!$A$1:$AK$51</definedName>
    <definedName name="Z_EE3F9A73_BD6B_4190_946A_287F3FC769AE_.wvu.PrintArea" localSheetId="3" hidden="1">'調査票（組成）記入例'!$A$1:$AO$52</definedName>
  </definedNames>
  <calcPr calcId="181029"/>
  <customWorkbookViews>
    <customWorkbookView name="長尾　和美 - 個人用ビュー" guid="{EE3F9A73-BD6B-4190-946A-287F3FC769AE}" mergeInterval="0" personalView="1" xWindow="38" yWindow="6" windowWidth="1243" windowHeight="759" activeSheetId="1"/>
  </customWorkbookViews>
</workbook>
</file>

<file path=xl/calcChain.xml><?xml version="1.0" encoding="utf-8"?>
<calcChain xmlns="http://schemas.openxmlformats.org/spreadsheetml/2006/main">
  <c r="AF45" i="6" l="1"/>
  <c r="AH45" i="6"/>
  <c r="AD45" i="6"/>
  <c r="Z3" i="6"/>
  <c r="AH46" i="6" l="1"/>
  <c r="Z4" i="6"/>
  <c r="V23" i="3"/>
  <c r="V35" i="5" l="1"/>
  <c r="V23" i="5" l="1"/>
  <c r="AN12" i="6" l="1"/>
  <c r="AL19" i="4"/>
  <c r="I31" i="8" l="1"/>
  <c r="H31" i="8"/>
  <c r="I30" i="8"/>
  <c r="H30" i="8"/>
  <c r="I29" i="8"/>
  <c r="H29" i="8"/>
  <c r="I28" i="8"/>
  <c r="H28" i="8"/>
  <c r="I27" i="8"/>
  <c r="H27" i="8"/>
  <c r="I26" i="8"/>
  <c r="H26" i="8"/>
  <c r="I25" i="8"/>
  <c r="H25" i="8"/>
  <c r="I24" i="8"/>
  <c r="H24" i="8"/>
  <c r="I23" i="8"/>
  <c r="H23" i="8"/>
  <c r="I22" i="8"/>
  <c r="H22" i="8"/>
  <c r="I21" i="8"/>
  <c r="H21" i="8"/>
  <c r="I20" i="8"/>
  <c r="H20" i="8"/>
  <c r="I19" i="8"/>
  <c r="H19" i="8"/>
  <c r="I18" i="8"/>
  <c r="H18" i="8"/>
  <c r="I17" i="8"/>
  <c r="H17" i="8"/>
  <c r="I16" i="8"/>
  <c r="H16" i="8"/>
  <c r="I15" i="8"/>
  <c r="H15" i="8"/>
  <c r="I14" i="8"/>
  <c r="H14" i="8"/>
  <c r="I13" i="8"/>
  <c r="H13" i="8"/>
  <c r="I12" i="8"/>
  <c r="H12" i="8"/>
  <c r="I11" i="8"/>
  <c r="H11" i="8"/>
  <c r="I10" i="8"/>
  <c r="H10" i="8"/>
  <c r="I9" i="8"/>
  <c r="H9" i="8"/>
  <c r="I8" i="8"/>
  <c r="H8" i="8"/>
  <c r="I7" i="8"/>
  <c r="H7" i="8"/>
  <c r="I6" i="8"/>
  <c r="H6" i="8"/>
  <c r="I5" i="8"/>
  <c r="H5" i="8"/>
  <c r="I4" i="8"/>
  <c r="H4" i="8"/>
  <c r="I3" i="8"/>
  <c r="H3" i="8"/>
  <c r="AN44" i="4"/>
  <c r="AL44" i="4"/>
  <c r="AN43" i="4"/>
  <c r="AL43" i="4"/>
  <c r="AN42" i="4"/>
  <c r="AL42" i="4"/>
  <c r="AN41" i="4"/>
  <c r="AL41" i="4"/>
  <c r="AN40" i="4"/>
  <c r="AL40" i="4"/>
  <c r="AN39" i="4"/>
  <c r="AL39" i="4"/>
  <c r="AN38" i="4"/>
  <c r="AL38" i="4"/>
  <c r="AN37" i="4"/>
  <c r="AL37" i="4"/>
  <c r="AN36" i="4"/>
  <c r="AL36" i="4"/>
  <c r="AN35" i="4"/>
  <c r="AL35" i="4"/>
  <c r="AN34" i="4"/>
  <c r="AL34" i="4"/>
  <c r="AN33" i="4"/>
  <c r="AL33" i="4"/>
  <c r="AN32" i="4"/>
  <c r="AL32" i="4"/>
  <c r="AN31" i="4"/>
  <c r="AL31" i="4"/>
  <c r="AN30" i="4"/>
  <c r="AL30" i="4"/>
  <c r="AN29" i="4"/>
  <c r="AL29" i="4"/>
  <c r="AN28" i="4"/>
  <c r="AL28" i="4"/>
  <c r="AN27" i="4"/>
  <c r="AL27" i="4"/>
  <c r="AN26" i="4"/>
  <c r="AL26" i="4"/>
  <c r="AN25" i="4"/>
  <c r="AL25" i="4"/>
  <c r="AN24" i="4"/>
  <c r="AL24" i="4"/>
  <c r="AN23" i="4"/>
  <c r="AL23" i="4"/>
  <c r="AN22" i="4"/>
  <c r="AL22" i="4"/>
  <c r="AN21" i="4"/>
  <c r="AL21" i="4"/>
  <c r="AN20" i="4"/>
  <c r="AL20" i="4"/>
  <c r="AN19" i="4"/>
  <c r="AN18" i="4"/>
  <c r="AL18" i="4"/>
  <c r="AN17" i="4"/>
  <c r="AL17" i="4"/>
  <c r="AN16" i="4"/>
  <c r="AL16" i="4"/>
  <c r="AN15" i="4"/>
  <c r="AL15" i="4"/>
  <c r="AN14" i="4"/>
  <c r="AL14" i="4"/>
  <c r="AN13" i="6"/>
  <c r="AN14" i="6"/>
  <c r="AN15" i="6"/>
  <c r="AN16" i="6"/>
  <c r="AN17" i="6"/>
  <c r="AN18" i="6"/>
  <c r="AN19" i="6"/>
  <c r="AN20" i="6"/>
  <c r="AN21" i="6"/>
  <c r="AN22" i="6"/>
  <c r="AN23" i="6"/>
  <c r="AN24" i="6"/>
  <c r="AN25" i="6"/>
  <c r="AN26" i="6"/>
  <c r="AN27" i="6"/>
  <c r="AN28" i="6"/>
  <c r="AN29" i="6"/>
  <c r="AN30" i="6"/>
  <c r="AN31" i="6"/>
  <c r="AN32" i="6"/>
  <c r="AN33" i="6"/>
  <c r="AN34" i="6"/>
  <c r="AN35" i="6"/>
  <c r="AN36" i="6"/>
  <c r="AN37" i="6"/>
  <c r="AN38" i="6"/>
  <c r="AN39" i="6"/>
  <c r="AN40" i="6"/>
  <c r="AN41" i="6"/>
  <c r="AN42" i="6"/>
  <c r="AN43" i="6"/>
  <c r="AN44" i="6"/>
  <c r="AL13" i="6"/>
  <c r="AL14" i="6"/>
  <c r="AL15" i="6"/>
  <c r="AL16" i="6"/>
  <c r="AL17" i="6"/>
  <c r="AL18" i="6"/>
  <c r="AL19" i="6"/>
  <c r="AL20" i="6"/>
  <c r="AL21" i="6"/>
  <c r="AL22" i="6"/>
  <c r="AL23" i="6"/>
  <c r="AL24" i="6"/>
  <c r="AL25" i="6"/>
  <c r="AL26" i="6"/>
  <c r="AL27" i="6"/>
  <c r="AL28" i="6"/>
  <c r="AL29" i="6"/>
  <c r="AL30" i="6"/>
  <c r="AL31" i="6"/>
  <c r="AL32" i="6"/>
  <c r="AL33" i="6"/>
  <c r="AL34" i="6"/>
  <c r="AL35" i="6"/>
  <c r="AL36" i="6"/>
  <c r="AL37" i="6"/>
  <c r="AL38" i="6"/>
  <c r="AL39" i="6"/>
  <c r="AL40" i="6"/>
  <c r="AL41" i="6"/>
  <c r="AL42" i="6"/>
  <c r="AL43" i="6"/>
  <c r="AL44" i="6"/>
  <c r="AL12" i="6"/>
  <c r="V35" i="3" l="1"/>
  <c r="N37" i="5" l="1"/>
  <c r="AC11" i="7" l="1"/>
  <c r="AG11" i="7"/>
  <c r="J13" i="7"/>
  <c r="J22" i="7"/>
  <c r="J21" i="7"/>
  <c r="H19" i="7"/>
  <c r="J16" i="7"/>
  <c r="Y15" i="7"/>
  <c r="J15" i="7"/>
  <c r="J14" i="7"/>
  <c r="J12" i="7"/>
  <c r="J11" i="7"/>
  <c r="BF44" i="6" l="1"/>
  <c r="B44" i="6" s="1"/>
  <c r="AR44" i="6"/>
  <c r="BA44" i="6" s="1"/>
  <c r="BF43" i="6"/>
  <c r="B43" i="6" s="1"/>
  <c r="AR43" i="6"/>
  <c r="BA43" i="6" s="1"/>
  <c r="BF42" i="6"/>
  <c r="B42" i="6" s="1"/>
  <c r="AR42" i="6"/>
  <c r="BB42" i="6" s="1"/>
  <c r="BF41" i="6"/>
  <c r="B41" i="6" s="1"/>
  <c r="AR41" i="6"/>
  <c r="AX41" i="6" s="1"/>
  <c r="BF40" i="6"/>
  <c r="B40" i="6" s="1"/>
  <c r="AR40" i="6"/>
  <c r="AX40" i="6" s="1"/>
  <c r="BF39" i="6"/>
  <c r="B39" i="6" s="1"/>
  <c r="AV39" i="6"/>
  <c r="AR39" i="6"/>
  <c r="AX39" i="6" s="1"/>
  <c r="BF38" i="6"/>
  <c r="B38" i="6" s="1"/>
  <c r="AR38" i="6"/>
  <c r="AX38" i="6" s="1"/>
  <c r="BF37" i="6"/>
  <c r="B37" i="6" s="1"/>
  <c r="AR37" i="6"/>
  <c r="AX37" i="6" s="1"/>
  <c r="BF36" i="6"/>
  <c r="B36" i="6" s="1"/>
  <c r="AR36" i="6"/>
  <c r="AX36" i="6" s="1"/>
  <c r="BF35" i="6"/>
  <c r="B35" i="6" s="1"/>
  <c r="AR35" i="6"/>
  <c r="AX35" i="6" s="1"/>
  <c r="BF34" i="6"/>
  <c r="B34" i="6" s="1"/>
  <c r="AR34" i="6"/>
  <c r="AX34" i="6" s="1"/>
  <c r="BF33" i="6"/>
  <c r="B33" i="6" s="1"/>
  <c r="AV33" i="6"/>
  <c r="AR33" i="6"/>
  <c r="AX33" i="6" s="1"/>
  <c r="BF32" i="6"/>
  <c r="B32" i="6" s="1"/>
  <c r="AR32" i="6"/>
  <c r="AX32" i="6" s="1"/>
  <c r="BF31" i="6"/>
  <c r="B31" i="6" s="1"/>
  <c r="AR31" i="6"/>
  <c r="AX31" i="6" s="1"/>
  <c r="BF30" i="6"/>
  <c r="B30" i="6" s="1"/>
  <c r="AR30" i="6"/>
  <c r="AX30" i="6" s="1"/>
  <c r="BF29" i="6"/>
  <c r="B29" i="6" s="1"/>
  <c r="AR29" i="6"/>
  <c r="AX29" i="6" s="1"/>
  <c r="BF28" i="6"/>
  <c r="B28" i="6" s="1"/>
  <c r="AV28" i="6"/>
  <c r="AR28" i="6"/>
  <c r="AX28" i="6" s="1"/>
  <c r="BF27" i="6"/>
  <c r="B27" i="6" s="1"/>
  <c r="AR27" i="6"/>
  <c r="AX27" i="6" s="1"/>
  <c r="BF26" i="6"/>
  <c r="B26" i="6" s="1"/>
  <c r="AR26" i="6"/>
  <c r="AX26" i="6" s="1"/>
  <c r="BF25" i="6"/>
  <c r="B25" i="6" s="1"/>
  <c r="AV25" i="6"/>
  <c r="AR25" i="6"/>
  <c r="AX25" i="6" s="1"/>
  <c r="BF24" i="6"/>
  <c r="B24" i="6" s="1"/>
  <c r="AV24" i="6"/>
  <c r="AR24" i="6"/>
  <c r="AX24" i="6" s="1"/>
  <c r="BF23" i="6"/>
  <c r="B23" i="6" s="1"/>
  <c r="AR23" i="6"/>
  <c r="BF22" i="6"/>
  <c r="B22" i="6" s="1"/>
  <c r="AV22" i="6"/>
  <c r="AU22" i="6"/>
  <c r="AR22" i="6"/>
  <c r="BC22" i="6" s="1"/>
  <c r="BF21" i="6"/>
  <c r="B21" i="6" s="1"/>
  <c r="AR21" i="6"/>
  <c r="BA21" i="6" s="1"/>
  <c r="BF20" i="6"/>
  <c r="B20" i="6" s="1"/>
  <c r="AR20" i="6"/>
  <c r="AZ20" i="6" s="1"/>
  <c r="AR19" i="6"/>
  <c r="AR18" i="6"/>
  <c r="AY18" i="6" s="1"/>
  <c r="AR17" i="6"/>
  <c r="AY17" i="6" s="1"/>
  <c r="BF16" i="6"/>
  <c r="B16" i="6" s="1"/>
  <c r="AR16" i="6"/>
  <c r="AZ16" i="6" s="1"/>
  <c r="AR15" i="6"/>
  <c r="BC15" i="6" s="1"/>
  <c r="AR14" i="6"/>
  <c r="BA14" i="6" s="1"/>
  <c r="AR13" i="6"/>
  <c r="AU13" i="6" s="1"/>
  <c r="AR12" i="6"/>
  <c r="BA12" i="6" s="1"/>
  <c r="Z4" i="7"/>
  <c r="Z3" i="7"/>
  <c r="AM50" i="5"/>
  <c r="AL50" i="5"/>
  <c r="V31" i="5"/>
  <c r="V30" i="5"/>
  <c r="AV31" i="6" l="1"/>
  <c r="AV36" i="6"/>
  <c r="AV41" i="6"/>
  <c r="AV21" i="6"/>
  <c r="AV27" i="6"/>
  <c r="AV37" i="6"/>
  <c r="AV40" i="6"/>
  <c r="AT43" i="6"/>
  <c r="AV29" i="6"/>
  <c r="AV32" i="6"/>
  <c r="AV35" i="6"/>
  <c r="AU14" i="6"/>
  <c r="AV26" i="6"/>
  <c r="AV30" i="6"/>
  <c r="AV34" i="6"/>
  <c r="AV38" i="6"/>
  <c r="AX42" i="6"/>
  <c r="AX43" i="6"/>
  <c r="AT44" i="6"/>
  <c r="BB43" i="6"/>
  <c r="AX44" i="6"/>
  <c r="BB44" i="6"/>
  <c r="AZ12" i="6"/>
  <c r="AV13" i="6"/>
  <c r="AV14" i="6"/>
  <c r="AZ13" i="6"/>
  <c r="AZ14" i="6"/>
  <c r="AV16" i="6"/>
  <c r="AU15" i="6"/>
  <c r="AU12" i="6"/>
  <c r="BA13" i="6"/>
  <c r="AV15" i="6"/>
  <c r="BA16" i="6"/>
  <c r="AS17" i="6"/>
  <c r="AZ17" i="6"/>
  <c r="AV12" i="6"/>
  <c r="AZ15" i="6"/>
  <c r="AU16" i="6"/>
  <c r="AU17" i="6"/>
  <c r="BA17" i="6"/>
  <c r="BA15" i="6"/>
  <c r="AV17" i="6"/>
  <c r="BB19" i="6"/>
  <c r="AX19" i="6"/>
  <c r="AT19" i="6"/>
  <c r="AW19" i="6"/>
  <c r="BC19" i="6"/>
  <c r="AY19" i="6"/>
  <c r="AS20" i="6"/>
  <c r="AY20" i="6"/>
  <c r="BB18" i="6"/>
  <c r="AX18" i="6"/>
  <c r="AT18" i="6"/>
  <c r="BC18" i="6"/>
  <c r="BC23" i="6"/>
  <c r="BB23" i="6"/>
  <c r="AX23" i="6"/>
  <c r="AT23" i="6"/>
  <c r="BA23" i="6"/>
  <c r="AW23" i="6"/>
  <c r="AS23" i="6"/>
  <c r="AS18" i="6"/>
  <c r="AS19" i="6"/>
  <c r="BB21" i="6"/>
  <c r="AX21" i="6"/>
  <c r="AT21" i="6"/>
  <c r="AW21" i="6"/>
  <c r="BC21" i="6"/>
  <c r="BB13" i="6"/>
  <c r="AX13" i="6"/>
  <c r="AT13" i="6"/>
  <c r="BC13" i="6"/>
  <c r="BB14" i="6"/>
  <c r="AX14" i="6"/>
  <c r="AT14" i="6"/>
  <c r="AW14" i="6"/>
  <c r="BC14" i="6"/>
  <c r="AW15" i="6"/>
  <c r="AU18" i="6"/>
  <c r="AZ18" i="6"/>
  <c r="AU19" i="6"/>
  <c r="AZ19" i="6"/>
  <c r="AU20" i="6"/>
  <c r="AS21" i="6"/>
  <c r="AY21" i="6"/>
  <c r="BB22" i="6"/>
  <c r="AX22" i="6"/>
  <c r="AT22" i="6"/>
  <c r="BA22" i="6"/>
  <c r="AW22" i="6"/>
  <c r="AY22" i="6"/>
  <c r="AV23" i="6"/>
  <c r="AW18" i="6"/>
  <c r="BB20" i="6"/>
  <c r="AX20" i="6"/>
  <c r="AT20" i="6"/>
  <c r="AW20" i="6"/>
  <c r="BC20" i="6"/>
  <c r="AZ23" i="6"/>
  <c r="AU23" i="6"/>
  <c r="BB12" i="6"/>
  <c r="AX12" i="6"/>
  <c r="AT12" i="6"/>
  <c r="AW12" i="6"/>
  <c r="BC12" i="6"/>
  <c r="AW13" i="6"/>
  <c r="BB15" i="6"/>
  <c r="AX15" i="6"/>
  <c r="AT15" i="6"/>
  <c r="BB16" i="6"/>
  <c r="AX16" i="6"/>
  <c r="AT16" i="6"/>
  <c r="AW16" i="6"/>
  <c r="BC16" i="6"/>
  <c r="AS12" i="6"/>
  <c r="AY12" i="6"/>
  <c r="AS13" i="6"/>
  <c r="AY13" i="6"/>
  <c r="AS14" i="6"/>
  <c r="AY14" i="6"/>
  <c r="AS15" i="6"/>
  <c r="AY15" i="6"/>
  <c r="AS16" i="6"/>
  <c r="AY16" i="6"/>
  <c r="BB17" i="6"/>
  <c r="AX17" i="6"/>
  <c r="AT17" i="6"/>
  <c r="AW17" i="6"/>
  <c r="BC17" i="6"/>
  <c r="AV18" i="6"/>
  <c r="BA18" i="6"/>
  <c r="AV19" i="6"/>
  <c r="BA19" i="6"/>
  <c r="AV20" i="6"/>
  <c r="BA20" i="6"/>
  <c r="AU21" i="6"/>
  <c r="AZ21" i="6"/>
  <c r="AS22" i="6"/>
  <c r="AZ22" i="6"/>
  <c r="AY23" i="6"/>
  <c r="BA24" i="6"/>
  <c r="AW24" i="6"/>
  <c r="AS24" i="6"/>
  <c r="BC24" i="6"/>
  <c r="AY24" i="6"/>
  <c r="AU24" i="6"/>
  <c r="AZ24" i="6"/>
  <c r="BA26" i="6"/>
  <c r="AW26" i="6"/>
  <c r="AS26" i="6"/>
  <c r="BC26" i="6"/>
  <c r="AY26" i="6"/>
  <c r="AU26" i="6"/>
  <c r="AZ26" i="6"/>
  <c r="BA27" i="6"/>
  <c r="AW27" i="6"/>
  <c r="AS27" i="6"/>
  <c r="BC27" i="6"/>
  <c r="AY27" i="6"/>
  <c r="AU27" i="6"/>
  <c r="AZ27" i="6"/>
  <c r="BA28" i="6"/>
  <c r="AW28" i="6"/>
  <c r="AS28" i="6"/>
  <c r="BC28" i="6"/>
  <c r="AY28" i="6"/>
  <c r="AU28" i="6"/>
  <c r="AZ28" i="6"/>
  <c r="BA29" i="6"/>
  <c r="AW29" i="6"/>
  <c r="AS29" i="6"/>
  <c r="BC29" i="6"/>
  <c r="AY29" i="6"/>
  <c r="AU29" i="6"/>
  <c r="AZ29" i="6"/>
  <c r="BA30" i="6"/>
  <c r="AW30" i="6"/>
  <c r="AS30" i="6"/>
  <c r="BC30" i="6"/>
  <c r="AY30" i="6"/>
  <c r="AU30" i="6"/>
  <c r="AZ30" i="6"/>
  <c r="BA31" i="6"/>
  <c r="AW31" i="6"/>
  <c r="AS31" i="6"/>
  <c r="BC31" i="6"/>
  <c r="AY31" i="6"/>
  <c r="AU31" i="6"/>
  <c r="AZ31" i="6"/>
  <c r="BA32" i="6"/>
  <c r="AW32" i="6"/>
  <c r="AS32" i="6"/>
  <c r="BC32" i="6"/>
  <c r="AY32" i="6"/>
  <c r="AU32" i="6"/>
  <c r="AZ32" i="6"/>
  <c r="BA33" i="6"/>
  <c r="AW33" i="6"/>
  <c r="AS33" i="6"/>
  <c r="BC33" i="6"/>
  <c r="AY33" i="6"/>
  <c r="AU33" i="6"/>
  <c r="AZ33" i="6"/>
  <c r="BA34" i="6"/>
  <c r="AW34" i="6"/>
  <c r="AS34" i="6"/>
  <c r="BC34" i="6"/>
  <c r="AY34" i="6"/>
  <c r="AU34" i="6"/>
  <c r="AZ34" i="6"/>
  <c r="BA35" i="6"/>
  <c r="AW35" i="6"/>
  <c r="AS35" i="6"/>
  <c r="BC35" i="6"/>
  <c r="AY35" i="6"/>
  <c r="AU35" i="6"/>
  <c r="AZ35" i="6"/>
  <c r="BA36" i="6"/>
  <c r="AW36" i="6"/>
  <c r="AS36" i="6"/>
  <c r="BC36" i="6"/>
  <c r="AY36" i="6"/>
  <c r="AU36" i="6"/>
  <c r="AZ36" i="6"/>
  <c r="BA37" i="6"/>
  <c r="AW37" i="6"/>
  <c r="AS37" i="6"/>
  <c r="BC37" i="6"/>
  <c r="AY37" i="6"/>
  <c r="AU37" i="6"/>
  <c r="AZ37" i="6"/>
  <c r="BA38" i="6"/>
  <c r="AW38" i="6"/>
  <c r="AS38" i="6"/>
  <c r="BC38" i="6"/>
  <c r="AY38" i="6"/>
  <c r="AU38" i="6"/>
  <c r="AZ38" i="6"/>
  <c r="BA39" i="6"/>
  <c r="AW39" i="6"/>
  <c r="AS39" i="6"/>
  <c r="BC39" i="6"/>
  <c r="AY39" i="6"/>
  <c r="AU39" i="6"/>
  <c r="AZ39" i="6"/>
  <c r="BA40" i="6"/>
  <c r="AW40" i="6"/>
  <c r="AS40" i="6"/>
  <c r="BC40" i="6"/>
  <c r="AY40" i="6"/>
  <c r="AU40" i="6"/>
  <c r="AZ40" i="6"/>
  <c r="BA41" i="6"/>
  <c r="AW41" i="6"/>
  <c r="AS41" i="6"/>
  <c r="BC41" i="6"/>
  <c r="AY41" i="6"/>
  <c r="AU41" i="6"/>
  <c r="AZ41" i="6"/>
  <c r="BA42" i="6"/>
  <c r="AW42" i="6"/>
  <c r="AS42" i="6"/>
  <c r="AZ42" i="6"/>
  <c r="AV42" i="6"/>
  <c r="BC42" i="6"/>
  <c r="AY42" i="6"/>
  <c r="AU42" i="6"/>
  <c r="BA25" i="6"/>
  <c r="AW25" i="6"/>
  <c r="AS25" i="6"/>
  <c r="BC25" i="6"/>
  <c r="AY25" i="6"/>
  <c r="AU25" i="6"/>
  <c r="AZ25" i="6"/>
  <c r="AT24" i="6"/>
  <c r="BB24" i="6"/>
  <c r="AT25" i="6"/>
  <c r="BB25" i="6"/>
  <c r="AT26" i="6"/>
  <c r="BB26" i="6"/>
  <c r="AT27" i="6"/>
  <c r="BB27" i="6"/>
  <c r="AT28" i="6"/>
  <c r="BB28" i="6"/>
  <c r="AT29" i="6"/>
  <c r="BB29" i="6"/>
  <c r="AT30" i="6"/>
  <c r="BB30" i="6"/>
  <c r="AT31" i="6"/>
  <c r="BB31" i="6"/>
  <c r="AT32" i="6"/>
  <c r="BB32" i="6"/>
  <c r="AT33" i="6"/>
  <c r="BB33" i="6"/>
  <c r="AT34" i="6"/>
  <c r="BB34" i="6"/>
  <c r="AT35" i="6"/>
  <c r="BB35" i="6"/>
  <c r="AT36" i="6"/>
  <c r="BB36" i="6"/>
  <c r="AT37" i="6"/>
  <c r="BB37" i="6"/>
  <c r="AT38" i="6"/>
  <c r="BB38" i="6"/>
  <c r="AT39" i="6"/>
  <c r="BB39" i="6"/>
  <c r="AT40" i="6"/>
  <c r="BB40" i="6"/>
  <c r="AT41" i="6"/>
  <c r="BB41" i="6"/>
  <c r="AT42" i="6"/>
  <c r="AU43" i="6"/>
  <c r="AY43" i="6"/>
  <c r="BC43" i="6"/>
  <c r="AU44" i="6"/>
  <c r="AY44" i="6"/>
  <c r="BC44" i="6"/>
  <c r="AV43" i="6"/>
  <c r="AZ43" i="6"/>
  <c r="AV44" i="6"/>
  <c r="AZ44" i="6"/>
  <c r="AS43" i="6"/>
  <c r="AW43" i="6"/>
  <c r="AS44" i="6"/>
  <c r="AW44" i="6"/>
  <c r="BD44" i="6" l="1"/>
  <c r="BE44" i="6" s="1"/>
  <c r="BD43" i="6"/>
  <c r="BE43" i="6" s="1"/>
  <c r="BD42" i="6"/>
  <c r="BE42" i="6" s="1"/>
  <c r="BD13" i="6"/>
  <c r="BE13" i="6" s="1"/>
  <c r="BD14" i="6"/>
  <c r="BE14" i="6" s="1"/>
  <c r="BD41" i="6"/>
  <c r="BE41" i="6" s="1"/>
  <c r="BD39" i="6"/>
  <c r="BE39" i="6" s="1"/>
  <c r="BD37" i="6"/>
  <c r="BE37" i="6" s="1"/>
  <c r="BD35" i="6"/>
  <c r="BE35" i="6" s="1"/>
  <c r="BD33" i="6"/>
  <c r="BE33" i="6" s="1"/>
  <c r="BD31" i="6"/>
  <c r="BE31" i="6" s="1"/>
  <c r="BD29" i="6"/>
  <c r="BE29" i="6" s="1"/>
  <c r="BD27" i="6"/>
  <c r="BE27" i="6" s="1"/>
  <c r="BD25" i="6"/>
  <c r="BE25" i="6" s="1"/>
  <c r="BD15" i="6"/>
  <c r="BE15" i="6" s="1"/>
  <c r="BF15" i="6" s="1"/>
  <c r="B15" i="6" s="1"/>
  <c r="BF13" i="6"/>
  <c r="B13" i="6" s="1"/>
  <c r="BD21" i="6"/>
  <c r="BE21" i="6" s="1"/>
  <c r="BD23" i="6"/>
  <c r="BE23" i="6" s="1"/>
  <c r="BD16" i="6"/>
  <c r="BE16" i="6" s="1"/>
  <c r="BD18" i="6"/>
  <c r="BE18" i="6" s="1"/>
  <c r="BF18" i="6" s="1"/>
  <c r="B18" i="6" s="1"/>
  <c r="BD19" i="6"/>
  <c r="BE19" i="6" s="1"/>
  <c r="BF19" i="6" s="1"/>
  <c r="B19" i="6" s="1"/>
  <c r="BF14" i="6"/>
  <c r="B14" i="6" s="1"/>
  <c r="BD40" i="6"/>
  <c r="BE40" i="6" s="1"/>
  <c r="BD38" i="6"/>
  <c r="BE38" i="6" s="1"/>
  <c r="BD36" i="6"/>
  <c r="BE36" i="6" s="1"/>
  <c r="BD34" i="6"/>
  <c r="BE34" i="6" s="1"/>
  <c r="BD32" i="6"/>
  <c r="BE32" i="6" s="1"/>
  <c r="BD30" i="6"/>
  <c r="BE30" i="6" s="1"/>
  <c r="BD28" i="6"/>
  <c r="BE28" i="6" s="1"/>
  <c r="BD26" i="6"/>
  <c r="BE26" i="6" s="1"/>
  <c r="BD24" i="6"/>
  <c r="BE24" i="6" s="1"/>
  <c r="BD17" i="6"/>
  <c r="BE17" i="6" s="1"/>
  <c r="BF17" i="6" s="1"/>
  <c r="B17" i="6" s="1"/>
  <c r="BD12" i="6"/>
  <c r="BE12" i="6" s="1"/>
  <c r="BF12" i="6" s="1"/>
  <c r="B12" i="6" s="1"/>
  <c r="BD20" i="6"/>
  <c r="BE20" i="6" s="1"/>
  <c r="BD22" i="6"/>
  <c r="BE22" i="6" s="1"/>
  <c r="AM50" i="3" l="1"/>
  <c r="AH47" i="4"/>
  <c r="AH48" i="4" s="1"/>
  <c r="AN50" i="3" l="1"/>
  <c r="V30" i="3"/>
  <c r="Z6" i="4" l="1"/>
  <c r="AF47" i="4"/>
  <c r="AD47" i="4"/>
  <c r="BF46" i="4"/>
  <c r="B46" i="4" s="1"/>
  <c r="AR46" i="4"/>
  <c r="AV46" i="4" s="1"/>
  <c r="BF45" i="4"/>
  <c r="B45" i="4" s="1"/>
  <c r="AR45" i="4"/>
  <c r="AZ45" i="4" s="1"/>
  <c r="BF44" i="4"/>
  <c r="B44" i="4" s="1"/>
  <c r="AR44" i="4"/>
  <c r="BC44" i="4" s="1"/>
  <c r="BF43" i="4"/>
  <c r="B43" i="4" s="1"/>
  <c r="AR43" i="4"/>
  <c r="BB43" i="4" s="1"/>
  <c r="BF42" i="4"/>
  <c r="B42" i="4" s="1"/>
  <c r="AR42" i="4"/>
  <c r="BF41" i="4"/>
  <c r="B41" i="4" s="1"/>
  <c r="AR41" i="4"/>
  <c r="AZ41" i="4" s="1"/>
  <c r="BF40" i="4"/>
  <c r="B40" i="4" s="1"/>
  <c r="AR40" i="4"/>
  <c r="BF39" i="4"/>
  <c r="B39" i="4" s="1"/>
  <c r="AR39" i="4"/>
  <c r="AV39" i="4" s="1"/>
  <c r="BF38" i="4"/>
  <c r="B38" i="4" s="1"/>
  <c r="AR38" i="4"/>
  <c r="BC38" i="4" s="1"/>
  <c r="BF37" i="4"/>
  <c r="B37" i="4" s="1"/>
  <c r="AR37" i="4"/>
  <c r="AZ37" i="4" s="1"/>
  <c r="BF36" i="4"/>
  <c r="B36" i="4" s="1"/>
  <c r="AR36" i="4"/>
  <c r="AV36" i="4" s="1"/>
  <c r="BF35" i="4"/>
  <c r="B35" i="4" s="1"/>
  <c r="AR35" i="4"/>
  <c r="BB35" i="4" s="1"/>
  <c r="BF34" i="4"/>
  <c r="B34" i="4" s="1"/>
  <c r="AR34" i="4"/>
  <c r="AV34" i="4" s="1"/>
  <c r="BF33" i="4"/>
  <c r="B33" i="4" s="1"/>
  <c r="AR33" i="4"/>
  <c r="AX33" i="4" s="1"/>
  <c r="BF32" i="4"/>
  <c r="B32" i="4" s="1"/>
  <c r="AR32" i="4"/>
  <c r="AV32" i="4" s="1"/>
  <c r="BF31" i="4"/>
  <c r="B31" i="4" s="1"/>
  <c r="AR31" i="4"/>
  <c r="BB31" i="4" s="1"/>
  <c r="BF30" i="4"/>
  <c r="B30" i="4" s="1"/>
  <c r="AR30" i="4"/>
  <c r="BB30" i="4" s="1"/>
  <c r="BF29" i="4"/>
  <c r="B29" i="4" s="1"/>
  <c r="AR29" i="4"/>
  <c r="AX29" i="4" s="1"/>
  <c r="BF28" i="4"/>
  <c r="B28" i="4" s="1"/>
  <c r="AR28" i="4"/>
  <c r="BA28" i="4" s="1"/>
  <c r="BF27" i="4"/>
  <c r="B27" i="4" s="1"/>
  <c r="AR27" i="4"/>
  <c r="BB27" i="4" s="1"/>
  <c r="BF26" i="4"/>
  <c r="B26" i="4" s="1"/>
  <c r="AR26" i="4"/>
  <c r="AX26" i="4" s="1"/>
  <c r="BF25" i="4"/>
  <c r="B25" i="4" s="1"/>
  <c r="AR25" i="4"/>
  <c r="BB25" i="4" s="1"/>
  <c r="BF24" i="4"/>
  <c r="B24" i="4" s="1"/>
  <c r="AR24" i="4"/>
  <c r="BB24" i="4" s="1"/>
  <c r="AR23" i="4"/>
  <c r="BB23" i="4" s="1"/>
  <c r="BF22" i="4"/>
  <c r="B22" i="4" s="1"/>
  <c r="AR22" i="4"/>
  <c r="BB22" i="4" s="1"/>
  <c r="AR21" i="4"/>
  <c r="BB21" i="4" s="1"/>
  <c r="AR20" i="4"/>
  <c r="AZ20" i="4" s="1"/>
  <c r="BF19" i="4"/>
  <c r="B19" i="4" s="1"/>
  <c r="AR19" i="4"/>
  <c r="AW19" i="4" s="1"/>
  <c r="BF18" i="4"/>
  <c r="B18" i="4" s="1"/>
  <c r="AR18" i="4"/>
  <c r="BB18" i="4" s="1"/>
  <c r="AR17" i="4"/>
  <c r="AZ17" i="4" s="1"/>
  <c r="AR16" i="4"/>
  <c r="AZ16" i="4" s="1"/>
  <c r="AR15" i="4"/>
  <c r="AZ15" i="4" s="1"/>
  <c r="AR14" i="4"/>
  <c r="AY14" i="4" s="1"/>
  <c r="Z5" i="4"/>
  <c r="V31" i="3"/>
  <c r="BC15" i="4"/>
  <c r="BC29" i="4"/>
  <c r="BB40" i="4"/>
  <c r="AX40" i="4"/>
  <c r="AT40" i="4"/>
  <c r="BA40" i="4"/>
  <c r="AW40" i="4"/>
  <c r="AS40" i="4"/>
  <c r="AY40" i="4"/>
  <c r="AV40" i="4"/>
  <c r="BA27" i="4"/>
  <c r="AS27" i="4"/>
  <c r="AZ27" i="4"/>
  <c r="AU27" i="4"/>
  <c r="AT27" i="4"/>
  <c r="BC27" i="4"/>
  <c r="AY31" i="4"/>
  <c r="AZ35" i="4"/>
  <c r="BC35" i="4"/>
  <c r="AZ40" i="4"/>
  <c r="BB44" i="4"/>
  <c r="AX44" i="4"/>
  <c r="AT44" i="4"/>
  <c r="BA44" i="4"/>
  <c r="AW44" i="4"/>
  <c r="AS44" i="4"/>
  <c r="AY44" i="4"/>
  <c r="AV44" i="4"/>
  <c r="BA29" i="4"/>
  <c r="AS29" i="4"/>
  <c r="AZ29" i="4"/>
  <c r="AU29" i="4"/>
  <c r="AT29" i="4"/>
  <c r="BA33" i="4"/>
  <c r="AU33" i="4"/>
  <c r="BB37" i="4"/>
  <c r="AX37" i="4"/>
  <c r="AT37" i="4"/>
  <c r="BA37" i="4"/>
  <c r="AW37" i="4"/>
  <c r="AS37" i="4"/>
  <c r="AV37" i="4"/>
  <c r="BC37" i="4"/>
  <c r="AU37" i="4"/>
  <c r="BB45" i="4"/>
  <c r="AX45" i="4"/>
  <c r="AT45" i="4"/>
  <c r="BA45" i="4"/>
  <c r="AW45" i="4"/>
  <c r="AS45" i="4"/>
  <c r="AV45" i="4"/>
  <c r="BC45" i="4"/>
  <c r="AU45" i="4"/>
  <c r="AY28" i="4"/>
  <c r="BA36" i="4"/>
  <c r="AY37" i="4"/>
  <c r="AU40" i="4"/>
  <c r="AY45" i="4"/>
  <c r="AZ26" i="4"/>
  <c r="BC26" i="4"/>
  <c r="AV27" i="4"/>
  <c r="BB29" i="4"/>
  <c r="AW30" i="4"/>
  <c r="AY30" i="4"/>
  <c r="AU34" i="4"/>
  <c r="AY34" i="4"/>
  <c r="AV35" i="4"/>
  <c r="BC40" i="4"/>
  <c r="AV18" i="4"/>
  <c r="AV22" i="4"/>
  <c r="AV24" i="4"/>
  <c r="AX38" i="4"/>
  <c r="AT38" i="4"/>
  <c r="AW38" i="4"/>
  <c r="AZ38" i="4"/>
  <c r="BB42" i="4"/>
  <c r="AX42" i="4"/>
  <c r="AT42" i="4"/>
  <c r="BA42" i="4"/>
  <c r="AW42" i="4"/>
  <c r="AS42" i="4"/>
  <c r="AZ42" i="4"/>
  <c r="BB46" i="4"/>
  <c r="AX46" i="4"/>
  <c r="AT46" i="4"/>
  <c r="AW46" i="4"/>
  <c r="AS46" i="4"/>
  <c r="AZ46" i="4"/>
  <c r="BB39" i="4"/>
  <c r="AX39" i="4"/>
  <c r="AT39" i="4"/>
  <c r="BA39" i="4"/>
  <c r="AW39" i="4"/>
  <c r="AS39" i="4"/>
  <c r="AZ39" i="4"/>
  <c r="AU46" i="4"/>
  <c r="BC46" i="4"/>
  <c r="AY27" i="4" l="1"/>
  <c r="AW27" i="4"/>
  <c r="AT17" i="4"/>
  <c r="AV19" i="4"/>
  <c r="AZ44" i="4"/>
  <c r="AV23" i="4"/>
  <c r="AT26" i="4"/>
  <c r="BB17" i="4"/>
  <c r="BB26" i="4"/>
  <c r="AZ34" i="4"/>
  <c r="AW26" i="4"/>
  <c r="AS26" i="4"/>
  <c r="AY26" i="4"/>
  <c r="BA46" i="4"/>
  <c r="AS38" i="4"/>
  <c r="BB38" i="4"/>
  <c r="BC34" i="4"/>
  <c r="BA34" i="4"/>
  <c r="AU26" i="4"/>
  <c r="BA26" i="4"/>
  <c r="BD26" i="4" s="1"/>
  <c r="BE26" i="4" s="1"/>
  <c r="AU36" i="4"/>
  <c r="BC36" i="4"/>
  <c r="AY15" i="4"/>
  <c r="AZ28" i="4"/>
  <c r="AU17" i="4"/>
  <c r="AZ43" i="4"/>
  <c r="AX43" i="4"/>
  <c r="BC30" i="4"/>
  <c r="AZ30" i="4"/>
  <c r="BC28" i="4"/>
  <c r="AS28" i="4"/>
  <c r="AS18" i="4"/>
  <c r="AU30" i="4"/>
  <c r="BA30" i="4"/>
  <c r="AT30" i="4"/>
  <c r="AS30" i="4"/>
  <c r="AX28" i="4"/>
  <c r="AT28" i="4"/>
  <c r="AW28" i="4"/>
  <c r="AS17" i="4"/>
  <c r="AY18" i="4"/>
  <c r="AV26" i="4"/>
  <c r="AU32" i="4"/>
  <c r="AX15" i="4"/>
  <c r="AT15" i="4"/>
  <c r="AS24" i="4"/>
  <c r="AV15" i="4"/>
  <c r="BA43" i="4"/>
  <c r="BA32" i="4"/>
  <c r="BD45" i="4"/>
  <c r="BE45" i="4" s="1"/>
  <c r="BD37" i="4"/>
  <c r="BE37" i="4" s="1"/>
  <c r="AV41" i="4"/>
  <c r="AW20" i="4"/>
  <c r="BC16" i="4"/>
  <c r="AS15" i="4"/>
  <c r="AU23" i="4"/>
  <c r="BC24" i="4"/>
  <c r="AV30" i="4"/>
  <c r="AS43" i="4"/>
  <c r="AT43" i="4"/>
  <c r="AT41" i="4"/>
  <c r="BA15" i="4"/>
  <c r="AW15" i="4"/>
  <c r="AS21" i="4"/>
  <c r="AY21" i="4"/>
  <c r="AW43" i="4"/>
  <c r="AV25" i="4"/>
  <c r="AY41" i="4"/>
  <c r="AZ36" i="4"/>
  <c r="AV33" i="4"/>
  <c r="AZ32" i="4"/>
  <c r="BC33" i="4"/>
  <c r="AZ33" i="4"/>
  <c r="AS41" i="4"/>
  <c r="AX41" i="4"/>
  <c r="AT35" i="4"/>
  <c r="AS35" i="4"/>
  <c r="AU31" i="4"/>
  <c r="BC32" i="4"/>
  <c r="AT20" i="4"/>
  <c r="BB16" i="4"/>
  <c r="AY16" i="4"/>
  <c r="AU15" i="4"/>
  <c r="BB15" i="4"/>
  <c r="AT18" i="4"/>
  <c r="BC23" i="4"/>
  <c r="AU24" i="4"/>
  <c r="AS25" i="4"/>
  <c r="AX30" i="4"/>
  <c r="BB32" i="4"/>
  <c r="AX35" i="4"/>
  <c r="BB36" i="4"/>
  <c r="BB33" i="4"/>
  <c r="AT36" i="4"/>
  <c r="AS36" i="4"/>
  <c r="AT32" i="4"/>
  <c r="AS32" i="4"/>
  <c r="AT33" i="4"/>
  <c r="AS33" i="4"/>
  <c r="AU41" i="4"/>
  <c r="AW41" i="4"/>
  <c r="BB41" i="4"/>
  <c r="AY35" i="4"/>
  <c r="AW35" i="4"/>
  <c r="AW31" i="4"/>
  <c r="BA16" i="4"/>
  <c r="AX16" i="4"/>
  <c r="AY25" i="4"/>
  <c r="AV16" i="4"/>
  <c r="AX36" i="4"/>
  <c r="AX32" i="4"/>
  <c r="AY36" i="4"/>
  <c r="AW36" i="4"/>
  <c r="AY32" i="4"/>
  <c r="AW32" i="4"/>
  <c r="AY33" i="4"/>
  <c r="AW33" i="4"/>
  <c r="BC41" i="4"/>
  <c r="BA41" i="4"/>
  <c r="AU35" i="4"/>
  <c r="BA35" i="4"/>
  <c r="BA31" i="4"/>
  <c r="BC20" i="4"/>
  <c r="AU16" i="4"/>
  <c r="AT16" i="4"/>
  <c r="BA18" i="4"/>
  <c r="AW22" i="4"/>
  <c r="AS23" i="4"/>
  <c r="AX27" i="4"/>
  <c r="BD27" i="4" s="1"/>
  <c r="BE27" i="4" s="1"/>
  <c r="BB28" i="4"/>
  <c r="AV20" i="4"/>
  <c r="AW34" i="4"/>
  <c r="AV31" i="4"/>
  <c r="AT31" i="4"/>
  <c r="AS31" i="4"/>
  <c r="AS20" i="4"/>
  <c r="AU20" i="4"/>
  <c r="AX17" i="4"/>
  <c r="BA17" i="4"/>
  <c r="AY17" i="4"/>
  <c r="AX18" i="4"/>
  <c r="BB19" i="4"/>
  <c r="AZ21" i="4"/>
  <c r="AU21" i="4"/>
  <c r="BC21" i="4"/>
  <c r="BA23" i="4"/>
  <c r="BA24" i="4"/>
  <c r="AZ25" i="4"/>
  <c r="AU25" i="4"/>
  <c r="BC25" i="4"/>
  <c r="AV28" i="4"/>
  <c r="AX34" i="4"/>
  <c r="AV38" i="4"/>
  <c r="AY39" i="4"/>
  <c r="BB20" i="4"/>
  <c r="AY20" i="4"/>
  <c r="AX21" i="4"/>
  <c r="AX25" i="4"/>
  <c r="BB34" i="4"/>
  <c r="AY38" i="4"/>
  <c r="AU39" i="4"/>
  <c r="BD40" i="4"/>
  <c r="BE40" i="4" s="1"/>
  <c r="BA38" i="4"/>
  <c r="AV21" i="4"/>
  <c r="AV17" i="4"/>
  <c r="AT34" i="4"/>
  <c r="AS34" i="4"/>
  <c r="AV29" i="4"/>
  <c r="AU28" i="4"/>
  <c r="AY29" i="4"/>
  <c r="AW29" i="4"/>
  <c r="BC31" i="4"/>
  <c r="AZ31" i="4"/>
  <c r="AX20" i="4"/>
  <c r="BA20" i="4"/>
  <c r="BC17" i="4"/>
  <c r="AW17" i="4"/>
  <c r="AW16" i="4"/>
  <c r="AS16" i="4"/>
  <c r="AZ18" i="4"/>
  <c r="AU18" i="4"/>
  <c r="BC18" i="4"/>
  <c r="AT21" i="4"/>
  <c r="BA21" i="4"/>
  <c r="AZ23" i="4"/>
  <c r="AX23" i="4"/>
  <c r="AZ24" i="4"/>
  <c r="AX24" i="4"/>
  <c r="AT25" i="4"/>
  <c r="BA25" i="4"/>
  <c r="AX31" i="4"/>
  <c r="AU38" i="4"/>
  <c r="BC39" i="4"/>
  <c r="AT14" i="4"/>
  <c r="BB14" i="4"/>
  <c r="AS14" i="4"/>
  <c r="BA14" i="4"/>
  <c r="AU14" i="4"/>
  <c r="BC14" i="4"/>
  <c r="AW14" i="4"/>
  <c r="AV14" i="4"/>
  <c r="AZ14" i="4"/>
  <c r="AX14" i="4"/>
  <c r="AU43" i="4"/>
  <c r="BC43" i="4"/>
  <c r="AY43" i="4"/>
  <c r="AV43" i="4"/>
  <c r="AU42" i="4"/>
  <c r="AY42" i="4"/>
  <c r="AV42" i="4"/>
  <c r="BC19" i="4"/>
  <c r="AX19" i="4"/>
  <c r="AS19" i="4"/>
  <c r="BA19" i="4"/>
  <c r="AU19" i="4"/>
  <c r="AZ19" i="4"/>
  <c r="AY19" i="4"/>
  <c r="AT19" i="4"/>
  <c r="BC42" i="4"/>
  <c r="BC22" i="4"/>
  <c r="AX22" i="4"/>
  <c r="AS22" i="4"/>
  <c r="BA22" i="4"/>
  <c r="AU22" i="4"/>
  <c r="AZ22" i="4"/>
  <c r="AY22" i="4"/>
  <c r="AT22" i="4"/>
  <c r="AY46" i="4"/>
  <c r="AW18" i="4"/>
  <c r="AW21" i="4"/>
  <c r="AT23" i="4"/>
  <c r="AY23" i="4"/>
  <c r="AT24" i="4"/>
  <c r="AY24" i="4"/>
  <c r="AW25" i="4"/>
  <c r="AU44" i="4"/>
  <c r="BD44" i="4" s="1"/>
  <c r="BE44" i="4" s="1"/>
  <c r="AW23" i="4"/>
  <c r="AW24" i="4"/>
  <c r="BD46" i="4" l="1"/>
  <c r="BE46" i="4" s="1"/>
  <c r="BD39" i="4"/>
  <c r="BE39" i="4" s="1"/>
  <c r="BD32" i="4"/>
  <c r="BE32" i="4" s="1"/>
  <c r="BD30" i="4"/>
  <c r="BE30" i="4" s="1"/>
  <c r="BD18" i="4"/>
  <c r="BE18" i="4" s="1"/>
  <c r="BD22" i="4"/>
  <c r="BE22" i="4" s="1"/>
  <c r="BD42" i="4"/>
  <c r="BE42" i="4" s="1"/>
  <c r="BD38" i="4"/>
  <c r="BE38" i="4" s="1"/>
  <c r="BD35" i="4"/>
  <c r="BE35" i="4" s="1"/>
  <c r="BD36" i="4"/>
  <c r="BE36" i="4" s="1"/>
  <c r="BD15" i="4"/>
  <c r="BE15" i="4" s="1"/>
  <c r="BF15" i="4" s="1"/>
  <c r="B15" i="4" s="1"/>
  <c r="BD16" i="4"/>
  <c r="BE16" i="4" s="1"/>
  <c r="BF16" i="4" s="1"/>
  <c r="B16" i="4" s="1"/>
  <c r="BD29" i="4"/>
  <c r="BE29" i="4" s="1"/>
  <c r="BD34" i="4"/>
  <c r="BE34" i="4" s="1"/>
  <c r="BD28" i="4"/>
  <c r="BE28" i="4" s="1"/>
  <c r="BD31" i="4"/>
  <c r="BE31" i="4" s="1"/>
  <c r="BD41" i="4"/>
  <c r="BE41" i="4" s="1"/>
  <c r="BD33" i="4"/>
  <c r="BE33" i="4" s="1"/>
  <c r="BD43" i="4"/>
  <c r="BE43" i="4" s="1"/>
  <c r="BD20" i="4"/>
  <c r="BE20" i="4" s="1"/>
  <c r="BF20" i="4" s="1"/>
  <c r="B20" i="4" s="1"/>
  <c r="BD17" i="4"/>
  <c r="BE17" i="4" s="1"/>
  <c r="BF17" i="4" s="1"/>
  <c r="B17" i="4" s="1"/>
  <c r="BD25" i="4"/>
  <c r="BE25" i="4" s="1"/>
  <c r="BD21" i="4"/>
  <c r="BE21" i="4" s="1"/>
  <c r="BF21" i="4" s="1"/>
  <c r="B21" i="4" s="1"/>
  <c r="BD14" i="4"/>
  <c r="BE14" i="4" s="1"/>
  <c r="BF14" i="4" s="1"/>
  <c r="B14" i="4" s="1"/>
  <c r="BD23" i="4"/>
  <c r="BE23" i="4" s="1"/>
  <c r="BF23" i="4" s="1"/>
  <c r="B23" i="4" s="1"/>
  <c r="BD24" i="4"/>
  <c r="BE24" i="4" s="1"/>
  <c r="BD19" i="4"/>
  <c r="BE19" i="4" s="1"/>
  <c r="O19"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4" authorId="0" shapeId="0" xr:uid="{00000000-0006-0000-0200-000001000000}">
      <text>
        <r>
          <rPr>
            <b/>
            <sz val="9"/>
            <color indexed="81"/>
            <rFont val="MS P ゴシック"/>
            <family val="3"/>
            <charset val="128"/>
          </rPr>
          <t>数字やハイフンは半角で記入してください。</t>
        </r>
      </text>
    </comment>
    <comment ref="X14" authorId="0" shapeId="0" xr:uid="{00000000-0006-0000-0200-000002000000}">
      <text>
        <r>
          <rPr>
            <b/>
            <sz val="9"/>
            <color indexed="81"/>
            <rFont val="MS P ゴシック"/>
            <family val="3"/>
            <charset val="128"/>
          </rPr>
          <t>数字やハイフンは半角で記入してください。</t>
        </r>
      </text>
    </comment>
    <comment ref="G16" authorId="0" shapeId="0" xr:uid="{00000000-0006-0000-0200-000003000000}">
      <text>
        <r>
          <rPr>
            <b/>
            <sz val="9"/>
            <color indexed="81"/>
            <rFont val="MS P ゴシック"/>
            <family val="3"/>
            <charset val="128"/>
          </rPr>
          <t>お送りした製品リストの整理番号を記入してください。</t>
        </r>
        <r>
          <rPr>
            <sz val="9"/>
            <color indexed="81"/>
            <rFont val="MS P ゴシック"/>
            <family val="3"/>
            <charset val="128"/>
          </rPr>
          <t xml:space="preserve">
</t>
        </r>
      </text>
    </comment>
    <comment ref="N16" authorId="0" shapeId="0" xr:uid="{00000000-0006-0000-0200-000004000000}">
      <text>
        <r>
          <rPr>
            <b/>
            <sz val="9"/>
            <color indexed="81"/>
            <rFont val="MS P ゴシック"/>
            <family val="3"/>
            <charset val="128"/>
          </rPr>
          <t>お送りした製品リストの製品名を記入してください。</t>
        </r>
      </text>
    </comment>
    <comment ref="K26" authorId="0" shapeId="0" xr:uid="{00000000-0006-0000-0200-000005000000}">
      <text>
        <r>
          <rPr>
            <b/>
            <sz val="9"/>
            <color indexed="81"/>
            <rFont val="MS P ゴシック"/>
            <family val="3"/>
            <charset val="128"/>
          </rPr>
          <t>該当か非該当かを選択してください。</t>
        </r>
      </text>
    </comment>
    <comment ref="L37" authorId="0" shapeId="0" xr:uid="{00000000-0006-0000-0200-000007000000}">
      <text>
        <r>
          <rPr>
            <b/>
            <sz val="9"/>
            <color indexed="81"/>
            <rFont val="MS P ゴシック"/>
            <family val="3"/>
            <charset val="128"/>
          </rPr>
          <t>添付：○
無：×</t>
        </r>
      </text>
    </comment>
    <comment ref="L38" authorId="0" shapeId="0" xr:uid="{15858A86-5267-4B51-80D2-585C51E75103}">
      <text>
        <r>
          <rPr>
            <b/>
            <sz val="9"/>
            <color indexed="81"/>
            <rFont val="MS P ゴシック"/>
            <family val="3"/>
            <charset val="128"/>
          </rPr>
          <t>添付：○
無：×</t>
        </r>
      </text>
    </comment>
    <comment ref="L41" authorId="0" shapeId="0" xr:uid="{F842033F-E356-4E5D-A612-07F4B722AF81}">
      <text>
        <r>
          <rPr>
            <b/>
            <sz val="9"/>
            <color indexed="81"/>
            <rFont val="MS P ゴシック"/>
            <family val="3"/>
            <charset val="128"/>
          </rPr>
          <t>含有あり：○
含有なし：×</t>
        </r>
      </text>
    </comment>
    <comment ref="V41" authorId="0" shapeId="0" xr:uid="{6E033444-6A12-4AD9-AC89-4B9CEA7F35D1}">
      <text>
        <r>
          <rPr>
            <b/>
            <sz val="9"/>
            <color indexed="81"/>
            <rFont val="MS P ゴシック"/>
            <family val="3"/>
            <charset val="128"/>
          </rPr>
          <t>含有あり：○
含有なし：×</t>
        </r>
      </text>
    </comment>
    <comment ref="AF41" authorId="0" shapeId="0" xr:uid="{16CE663C-6B03-4D0A-909C-D9F40F87170A}">
      <text>
        <r>
          <rPr>
            <b/>
            <sz val="9"/>
            <color indexed="81"/>
            <rFont val="MS P ゴシック"/>
            <family val="3"/>
            <charset val="128"/>
          </rPr>
          <t>含有あり：○
含有なし：×</t>
        </r>
      </text>
    </comment>
    <comment ref="L43" authorId="0" shapeId="0" xr:uid="{09CA2AC6-9233-4FB1-859A-615E8DF5CEE2}">
      <text>
        <r>
          <rPr>
            <b/>
            <sz val="9"/>
            <color indexed="81"/>
            <rFont val="MS P ゴシック"/>
            <family val="3"/>
            <charset val="128"/>
          </rPr>
          <t>分析データあり：○
分析データなし：×</t>
        </r>
      </text>
    </comment>
    <comment ref="V43" authorId="0" shapeId="0" xr:uid="{A807FB0A-6C87-481D-A3BD-CCBB3E5E07F8}">
      <text>
        <r>
          <rPr>
            <b/>
            <sz val="9"/>
            <color indexed="81"/>
            <rFont val="MS P ゴシック"/>
            <family val="3"/>
            <charset val="128"/>
          </rPr>
          <t>分析データあり：○
分析データなし：×</t>
        </r>
      </text>
    </comment>
    <comment ref="AF43" authorId="0" shapeId="0" xr:uid="{F7A0B5B0-1742-4FBA-8FE3-E0EB18FF705A}">
      <text>
        <r>
          <rPr>
            <b/>
            <sz val="9"/>
            <color indexed="81"/>
            <rFont val="MS P ゴシック"/>
            <family val="3"/>
            <charset val="128"/>
          </rPr>
          <t>分析データあり：○
分析データなし：×</t>
        </r>
      </text>
    </comment>
    <comment ref="L44" authorId="0" shapeId="0" xr:uid="{D9BEC058-AB05-47E8-B401-26EA794798D2}">
      <text>
        <r>
          <rPr>
            <b/>
            <sz val="9"/>
            <color indexed="81"/>
            <rFont val="MS P ゴシック"/>
            <family val="3"/>
            <charset val="128"/>
          </rPr>
          <t>含有あり：○
含有なし：×</t>
        </r>
      </text>
    </comment>
    <comment ref="V44" authorId="0" shapeId="0" xr:uid="{842EC4A1-6A5C-4CD1-A638-E4E7449A3727}">
      <text>
        <r>
          <rPr>
            <b/>
            <sz val="9"/>
            <color indexed="81"/>
            <rFont val="MS P ゴシック"/>
            <family val="3"/>
            <charset val="128"/>
          </rPr>
          <t>含有あり：○
含有なし：×</t>
        </r>
      </text>
    </comment>
    <comment ref="AF44" authorId="0" shapeId="0" xr:uid="{E7584894-8C09-4FB0-994A-C4A2FAC19D10}">
      <text>
        <r>
          <rPr>
            <b/>
            <sz val="9"/>
            <color indexed="81"/>
            <rFont val="MS P ゴシック"/>
            <family val="3"/>
            <charset val="128"/>
          </rPr>
          <t>含有あり：○
含有なし：×</t>
        </r>
      </text>
    </comment>
    <comment ref="L46" authorId="0" shapeId="0" xr:uid="{A4B50047-2642-48A6-88DD-C0957D7892F2}">
      <text>
        <r>
          <rPr>
            <b/>
            <sz val="9"/>
            <color indexed="81"/>
            <rFont val="MS P ゴシック"/>
            <family val="3"/>
            <charset val="128"/>
          </rPr>
          <t>分析データあり：○
分析データなし：×</t>
        </r>
      </text>
    </comment>
    <comment ref="V46" authorId="0" shapeId="0" xr:uid="{0AEF3DEE-A561-490C-804E-3C25C97DF69A}">
      <text>
        <r>
          <rPr>
            <b/>
            <sz val="9"/>
            <color indexed="81"/>
            <rFont val="MS P ゴシック"/>
            <family val="3"/>
            <charset val="128"/>
          </rPr>
          <t>分析データあり：○
分析データなし：×</t>
        </r>
      </text>
    </comment>
    <comment ref="AF46" authorId="0" shapeId="0" xr:uid="{A4610F62-4CFF-42A5-B036-4E4196953C3C}">
      <text>
        <r>
          <rPr>
            <b/>
            <sz val="9"/>
            <color indexed="81"/>
            <rFont val="MS P ゴシック"/>
            <family val="3"/>
            <charset val="128"/>
          </rPr>
          <t>分析データあり：○
分析データなし：×</t>
        </r>
      </text>
    </comment>
    <comment ref="L47" authorId="0" shapeId="0" xr:uid="{C79B1E19-B9A6-43B3-8137-432A75D34B3B}">
      <text>
        <r>
          <rPr>
            <b/>
            <sz val="9"/>
            <color indexed="81"/>
            <rFont val="MS P ゴシック"/>
            <family val="3"/>
            <charset val="128"/>
          </rPr>
          <t>含有あり：○
含有なし：×</t>
        </r>
      </text>
    </comment>
    <comment ref="V47" authorId="0" shapeId="0" xr:uid="{AAAC7437-AA32-43AA-B1C0-40F5A082F18F}">
      <text>
        <r>
          <rPr>
            <b/>
            <sz val="9"/>
            <color indexed="81"/>
            <rFont val="MS P ゴシック"/>
            <family val="3"/>
            <charset val="128"/>
          </rPr>
          <t>含有あり：○
含有なし：×</t>
        </r>
      </text>
    </comment>
    <comment ref="AF47" authorId="0" shapeId="0" xr:uid="{34AFAEE9-28AD-4E3C-A017-D63745A92366}">
      <text>
        <r>
          <rPr>
            <b/>
            <sz val="9"/>
            <color indexed="81"/>
            <rFont val="MS P ゴシック"/>
            <family val="3"/>
            <charset val="128"/>
          </rPr>
          <t>含有あり：○
含有なし：×</t>
        </r>
      </text>
    </comment>
    <comment ref="L49" authorId="0" shapeId="0" xr:uid="{B631EDAB-2A33-494C-85A9-A4306A070580}">
      <text>
        <r>
          <rPr>
            <b/>
            <sz val="9"/>
            <color indexed="81"/>
            <rFont val="MS P ゴシック"/>
            <family val="3"/>
            <charset val="128"/>
          </rPr>
          <t>分析データあり：○
分析データなし：×</t>
        </r>
      </text>
    </comment>
    <comment ref="V49" authorId="0" shapeId="0" xr:uid="{7761F773-5580-4166-B24B-62AC5C8BE5B4}">
      <text>
        <r>
          <rPr>
            <b/>
            <sz val="9"/>
            <color indexed="81"/>
            <rFont val="MS P ゴシック"/>
            <family val="3"/>
            <charset val="128"/>
          </rPr>
          <t>分析データあり：○
分析データなし：×</t>
        </r>
      </text>
    </comment>
    <comment ref="AF49" authorId="0" shapeId="0" xr:uid="{A8187C55-F6E6-4B68-9119-58935EC06D5F}">
      <text>
        <r>
          <rPr>
            <b/>
            <sz val="9"/>
            <color indexed="81"/>
            <rFont val="MS P ゴシック"/>
            <family val="3"/>
            <charset val="128"/>
          </rPr>
          <t>分析データあり：○
分析データなし：×</t>
        </r>
      </text>
    </comment>
    <comment ref="L50" authorId="0" shapeId="0" xr:uid="{1C58596F-B155-4BC1-B70A-F425F0EC1B2F}">
      <text>
        <r>
          <rPr>
            <b/>
            <sz val="9"/>
            <color indexed="81"/>
            <rFont val="MS P ゴシック"/>
            <family val="3"/>
            <charset val="128"/>
          </rPr>
          <t>含有あり：○
含有なし：×</t>
        </r>
      </text>
    </comment>
    <comment ref="L52" authorId="0" shapeId="0" xr:uid="{C4339ACF-7938-48A6-A1F7-AC77810FCCA3}">
      <text>
        <r>
          <rPr>
            <b/>
            <sz val="9"/>
            <color indexed="81"/>
            <rFont val="MS P ゴシック"/>
            <family val="3"/>
            <charset val="128"/>
          </rPr>
          <t>分析データあり：○
分析データなし：×</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14" authorId="0" shapeId="0" xr:uid="{16D866D1-9734-4B3B-8038-A1F7898083BC}">
      <text>
        <r>
          <rPr>
            <b/>
            <sz val="9"/>
            <color indexed="81"/>
            <rFont val="MS P ゴシック"/>
            <family val="3"/>
            <charset val="128"/>
          </rPr>
          <t>数字やハイフンは半角で記入してください。</t>
        </r>
      </text>
    </comment>
    <comment ref="G16" authorId="0" shapeId="0" xr:uid="{54C83D0C-F191-41FE-ABDF-2E94361C34B6}">
      <text>
        <r>
          <rPr>
            <b/>
            <sz val="9"/>
            <color indexed="81"/>
            <rFont val="MS P ゴシック"/>
            <family val="3"/>
            <charset val="128"/>
          </rPr>
          <t>お送りした製品リストの整理番号を記入してください。</t>
        </r>
        <r>
          <rPr>
            <sz val="9"/>
            <color indexed="81"/>
            <rFont val="MS P ゴシック"/>
            <family val="3"/>
            <charset val="128"/>
          </rPr>
          <t xml:space="preserve">
</t>
        </r>
      </text>
    </comment>
    <comment ref="N16" authorId="0" shapeId="0" xr:uid="{8952AFDD-112D-479E-A1DB-A9C426E97746}">
      <text>
        <r>
          <rPr>
            <b/>
            <sz val="9"/>
            <color indexed="81"/>
            <rFont val="MS P ゴシック"/>
            <family val="3"/>
            <charset val="128"/>
          </rPr>
          <t>お送りした製品リストの製品名を記入してください。</t>
        </r>
      </text>
    </comment>
    <comment ref="L37" authorId="0" shapeId="0" xr:uid="{5C686509-2D88-46B4-835B-BAF15319D602}">
      <text>
        <r>
          <rPr>
            <b/>
            <sz val="9"/>
            <color indexed="81"/>
            <rFont val="MS P ゴシック"/>
            <family val="3"/>
            <charset val="128"/>
          </rPr>
          <t>添付：○
無：×</t>
        </r>
      </text>
    </comment>
    <comment ref="L38" authorId="0" shapeId="0" xr:uid="{133FE50C-E028-466B-9B62-6F4B439A2C57}">
      <text>
        <r>
          <rPr>
            <b/>
            <sz val="9"/>
            <color indexed="81"/>
            <rFont val="MS P ゴシック"/>
            <family val="3"/>
            <charset val="128"/>
          </rPr>
          <t>添付：○
無：×</t>
        </r>
      </text>
    </comment>
    <comment ref="L41" authorId="0" shapeId="0" xr:uid="{8CC9EB87-1883-4817-B160-DE456D2BBFB4}">
      <text>
        <r>
          <rPr>
            <b/>
            <sz val="9"/>
            <color indexed="81"/>
            <rFont val="MS P ゴシック"/>
            <family val="3"/>
            <charset val="128"/>
          </rPr>
          <t>含有あり：○
含有なし：×</t>
        </r>
      </text>
    </comment>
    <comment ref="V41" authorId="0" shapeId="0" xr:uid="{7D16A54E-485D-47F4-8D97-94613F372313}">
      <text>
        <r>
          <rPr>
            <b/>
            <sz val="9"/>
            <color indexed="81"/>
            <rFont val="MS P ゴシック"/>
            <family val="3"/>
            <charset val="128"/>
          </rPr>
          <t>含有あり：○
含有なし：×</t>
        </r>
      </text>
    </comment>
    <comment ref="AF41" authorId="0" shapeId="0" xr:uid="{3901E838-A093-4E99-9D5D-B9B4AA3A4BE4}">
      <text>
        <r>
          <rPr>
            <b/>
            <sz val="9"/>
            <color indexed="81"/>
            <rFont val="MS P ゴシック"/>
            <family val="3"/>
            <charset val="128"/>
          </rPr>
          <t>含有あり：○
含有なし：×</t>
        </r>
      </text>
    </comment>
    <comment ref="L43" authorId="0" shapeId="0" xr:uid="{F0593ABB-E13F-43C5-B597-D4195C19480A}">
      <text>
        <r>
          <rPr>
            <b/>
            <sz val="9"/>
            <color indexed="81"/>
            <rFont val="MS P ゴシック"/>
            <family val="3"/>
            <charset val="128"/>
          </rPr>
          <t>分析データあり：○
分析データなし：×</t>
        </r>
      </text>
    </comment>
    <comment ref="V43" authorId="0" shapeId="0" xr:uid="{4646B5B5-1BA1-43EC-8B49-B501FF71AA27}">
      <text>
        <r>
          <rPr>
            <b/>
            <sz val="9"/>
            <color indexed="81"/>
            <rFont val="MS P ゴシック"/>
            <family val="3"/>
            <charset val="128"/>
          </rPr>
          <t>分析データあり：○
分析データなし：×</t>
        </r>
      </text>
    </comment>
    <comment ref="AF43" authorId="0" shapeId="0" xr:uid="{C78E2EE1-9F2B-4E1E-8CD5-4D6CF782FBB0}">
      <text>
        <r>
          <rPr>
            <b/>
            <sz val="9"/>
            <color indexed="81"/>
            <rFont val="MS P ゴシック"/>
            <family val="3"/>
            <charset val="128"/>
          </rPr>
          <t>分析データあり：○
分析データなし：×</t>
        </r>
      </text>
    </comment>
    <comment ref="L44" authorId="0" shapeId="0" xr:uid="{2B40EA76-B0B8-4799-8877-087D83EC324E}">
      <text>
        <r>
          <rPr>
            <b/>
            <sz val="9"/>
            <color indexed="81"/>
            <rFont val="MS P ゴシック"/>
            <family val="3"/>
            <charset val="128"/>
          </rPr>
          <t>含有あり：○
含有なし：×</t>
        </r>
      </text>
    </comment>
    <comment ref="V44" authorId="0" shapeId="0" xr:uid="{360BB5A9-5F3E-4CE1-934E-ECE477F06046}">
      <text>
        <r>
          <rPr>
            <b/>
            <sz val="9"/>
            <color indexed="81"/>
            <rFont val="MS P ゴシック"/>
            <family val="3"/>
            <charset val="128"/>
          </rPr>
          <t>含有あり：○
含有なし：×</t>
        </r>
      </text>
    </comment>
    <comment ref="AF44" authorId="0" shapeId="0" xr:uid="{A287AC6A-2408-4699-994C-A18286A9C9B0}">
      <text>
        <r>
          <rPr>
            <b/>
            <sz val="9"/>
            <color indexed="81"/>
            <rFont val="MS P ゴシック"/>
            <family val="3"/>
            <charset val="128"/>
          </rPr>
          <t>含有あり：○
含有なし：×</t>
        </r>
      </text>
    </comment>
    <comment ref="L46" authorId="0" shapeId="0" xr:uid="{EF47A083-1668-4605-9C8B-5F43A0C33F41}">
      <text>
        <r>
          <rPr>
            <b/>
            <sz val="9"/>
            <color indexed="81"/>
            <rFont val="MS P ゴシック"/>
            <family val="3"/>
            <charset val="128"/>
          </rPr>
          <t>分析データあり：○
分析データなし：×</t>
        </r>
      </text>
    </comment>
    <comment ref="V46" authorId="0" shapeId="0" xr:uid="{AD9AC713-92A2-45EF-8172-148D1A5D712F}">
      <text>
        <r>
          <rPr>
            <b/>
            <sz val="9"/>
            <color indexed="81"/>
            <rFont val="MS P ゴシック"/>
            <family val="3"/>
            <charset val="128"/>
          </rPr>
          <t>分析データあり：○
分析データなし：×</t>
        </r>
      </text>
    </comment>
    <comment ref="AF46" authorId="0" shapeId="0" xr:uid="{A12953C3-A0EF-4CEE-AB08-37FD3F354E58}">
      <text>
        <r>
          <rPr>
            <b/>
            <sz val="9"/>
            <color indexed="81"/>
            <rFont val="MS P ゴシック"/>
            <family val="3"/>
            <charset val="128"/>
          </rPr>
          <t>分析データあり：○
分析データなし：×</t>
        </r>
      </text>
    </comment>
    <comment ref="L47" authorId="0" shapeId="0" xr:uid="{4C5BF485-7AFC-4E80-B229-466EFF1D98E0}">
      <text>
        <r>
          <rPr>
            <b/>
            <sz val="9"/>
            <color indexed="81"/>
            <rFont val="MS P ゴシック"/>
            <family val="3"/>
            <charset val="128"/>
          </rPr>
          <t>含有あり：○
含有なし：×</t>
        </r>
      </text>
    </comment>
    <comment ref="V47" authorId="0" shapeId="0" xr:uid="{945F49B9-90D2-4E39-AEAB-95DD0118C596}">
      <text>
        <r>
          <rPr>
            <b/>
            <sz val="9"/>
            <color indexed="81"/>
            <rFont val="MS P ゴシック"/>
            <family val="3"/>
            <charset val="128"/>
          </rPr>
          <t>含有あり：○
含有なし：×</t>
        </r>
      </text>
    </comment>
    <comment ref="AF47" authorId="0" shapeId="0" xr:uid="{D4109C2B-A757-47C5-B650-C1345BB12D97}">
      <text>
        <r>
          <rPr>
            <b/>
            <sz val="9"/>
            <color indexed="81"/>
            <rFont val="MS P ゴシック"/>
            <family val="3"/>
            <charset val="128"/>
          </rPr>
          <t>含有あり：○
含有なし：×</t>
        </r>
      </text>
    </comment>
    <comment ref="L49" authorId="0" shapeId="0" xr:uid="{AA889C3E-3A83-4363-A08D-2D6A2A50B728}">
      <text>
        <r>
          <rPr>
            <b/>
            <sz val="9"/>
            <color indexed="81"/>
            <rFont val="MS P ゴシック"/>
            <family val="3"/>
            <charset val="128"/>
          </rPr>
          <t>分析データあり：○
分析データなし：×</t>
        </r>
      </text>
    </comment>
    <comment ref="V49" authorId="0" shapeId="0" xr:uid="{16E6BAB4-7EFB-4151-9EA2-81DA800318A5}">
      <text>
        <r>
          <rPr>
            <b/>
            <sz val="9"/>
            <color indexed="81"/>
            <rFont val="MS P ゴシック"/>
            <family val="3"/>
            <charset val="128"/>
          </rPr>
          <t>分析データあり：○
分析データなし：×</t>
        </r>
      </text>
    </comment>
    <comment ref="AF49" authorId="0" shapeId="0" xr:uid="{C1E5C25B-2238-4617-901A-361129D4058B}">
      <text>
        <r>
          <rPr>
            <b/>
            <sz val="9"/>
            <color indexed="81"/>
            <rFont val="MS P ゴシック"/>
            <family val="3"/>
            <charset val="128"/>
          </rPr>
          <t>分析データあり：○
分析データなし：×</t>
        </r>
      </text>
    </comment>
    <comment ref="L50" authorId="0" shapeId="0" xr:uid="{A0BA9460-764C-45F3-A581-C22574C7F736}">
      <text>
        <r>
          <rPr>
            <b/>
            <sz val="9"/>
            <color indexed="81"/>
            <rFont val="MS P ゴシック"/>
            <family val="3"/>
            <charset val="128"/>
          </rPr>
          <t>含有あり：○
含有なし：×</t>
        </r>
      </text>
    </comment>
    <comment ref="L52" authorId="0" shapeId="0" xr:uid="{E8925940-C753-4D95-9D9A-1187D450BD36}">
      <text>
        <r>
          <rPr>
            <b/>
            <sz val="9"/>
            <color indexed="81"/>
            <rFont val="MS P ゴシック"/>
            <family val="3"/>
            <charset val="128"/>
          </rPr>
          <t>分析データあり：○
分析データなし：×</t>
        </r>
      </text>
    </comment>
  </commentList>
</comments>
</file>

<file path=xl/sharedStrings.xml><?xml version="1.0" encoding="utf-8"?>
<sst xmlns="http://schemas.openxmlformats.org/spreadsheetml/2006/main" count="1438" uniqueCount="867">
  <si>
    <t>書式</t>
    <rPh sb="0" eb="2">
      <t>ショシキ</t>
    </rPh>
    <phoneticPr fontId="4"/>
  </si>
  <si>
    <t>記入日</t>
    <rPh sb="0" eb="2">
      <t>キニュウ</t>
    </rPh>
    <rPh sb="2" eb="3">
      <t>ビ</t>
    </rPh>
    <phoneticPr fontId="4"/>
  </si>
  <si>
    <t>調査票（製品）</t>
    <rPh sb="0" eb="3">
      <t>チョウサヒョウ</t>
    </rPh>
    <rPh sb="4" eb="6">
      <t>セイヒン</t>
    </rPh>
    <phoneticPr fontId="4"/>
  </si>
  <si>
    <t>貴社名</t>
    <rPh sb="0" eb="2">
      <t>キシャ</t>
    </rPh>
    <rPh sb="2" eb="3">
      <t>メイ</t>
    </rPh>
    <phoneticPr fontId="4"/>
  </si>
  <si>
    <t>○</t>
    <phoneticPr fontId="4"/>
  </si>
  <si>
    <t>－</t>
    <phoneticPr fontId="4"/>
  </si>
  <si>
    <t>記入部署名</t>
    <rPh sb="0" eb="2">
      <t>キニュウ</t>
    </rPh>
    <rPh sb="2" eb="3">
      <t>ブ</t>
    </rPh>
    <rPh sb="3" eb="5">
      <t>ショメイ</t>
    </rPh>
    <phoneticPr fontId="4"/>
  </si>
  <si>
    <t>×</t>
    <phoneticPr fontId="4"/>
  </si>
  <si>
    <t>&lt;5ppm</t>
    <phoneticPr fontId="4"/>
  </si>
  <si>
    <t>&lt;100ppm</t>
    <phoneticPr fontId="4"/>
  </si>
  <si>
    <t>記入責任者</t>
    <rPh sb="0" eb="2">
      <t>キニュウ</t>
    </rPh>
    <rPh sb="2" eb="5">
      <t>セキニンシャ</t>
    </rPh>
    <phoneticPr fontId="4"/>
  </si>
  <si>
    <t>連絡先住所</t>
    <rPh sb="0" eb="3">
      <t>レンラクサキ</t>
    </rPh>
    <rPh sb="3" eb="5">
      <t>ジュウショ</t>
    </rPh>
    <phoneticPr fontId="4"/>
  </si>
  <si>
    <t>電話番号</t>
    <rPh sb="0" eb="2">
      <t>デンワ</t>
    </rPh>
    <rPh sb="2" eb="4">
      <t>バンゴウ</t>
    </rPh>
    <phoneticPr fontId="4"/>
  </si>
  <si>
    <t>FAX番号</t>
    <rPh sb="3" eb="5">
      <t>バンゴウ</t>
    </rPh>
    <phoneticPr fontId="4"/>
  </si>
  <si>
    <t>E-Mailアドレス</t>
    <phoneticPr fontId="4"/>
  </si>
  <si>
    <t>コードＮｏ</t>
    <phoneticPr fontId="4"/>
  </si>
  <si>
    <t>製品名称</t>
    <rPh sb="0" eb="2">
      <t>セイヒン</t>
    </rPh>
    <rPh sb="2" eb="4">
      <t>メイショウ</t>
    </rPh>
    <phoneticPr fontId="4"/>
  </si>
  <si>
    <t>製品規制情報</t>
    <rPh sb="0" eb="2">
      <t>セイヒン</t>
    </rPh>
    <rPh sb="2" eb="4">
      <t>キセイ</t>
    </rPh>
    <rPh sb="4" eb="6">
      <t>ジョウホウ</t>
    </rPh>
    <phoneticPr fontId="4"/>
  </si>
  <si>
    <t>国</t>
    <rPh sb="0" eb="1">
      <t>クニ</t>
    </rPh>
    <phoneticPr fontId="4"/>
  </si>
  <si>
    <t>規制名</t>
    <rPh sb="0" eb="2">
      <t>キセイ</t>
    </rPh>
    <rPh sb="2" eb="3">
      <t>メイ</t>
    </rPh>
    <phoneticPr fontId="4"/>
  </si>
  <si>
    <t>確認内容</t>
    <rPh sb="0" eb="2">
      <t>カクニン</t>
    </rPh>
    <rPh sb="2" eb="4">
      <t>ナイヨウ</t>
    </rPh>
    <phoneticPr fontId="4"/>
  </si>
  <si>
    <t>分類</t>
    <rPh sb="0" eb="2">
      <t>ブンルイ</t>
    </rPh>
    <phoneticPr fontId="4"/>
  </si>
  <si>
    <t>日本</t>
    <rPh sb="0" eb="2">
      <t>ニホン</t>
    </rPh>
    <phoneticPr fontId="4"/>
  </si>
  <si>
    <t>消防法</t>
    <rPh sb="0" eb="3">
      <t>ショウボウホウ</t>
    </rPh>
    <phoneticPr fontId="4"/>
  </si>
  <si>
    <t>毒劇法</t>
    <rPh sb="0" eb="1">
      <t>ドク</t>
    </rPh>
    <rPh sb="1" eb="2">
      <t>ゲキ</t>
    </rPh>
    <rPh sb="2" eb="3">
      <t>ホウ</t>
    </rPh>
    <phoneticPr fontId="4"/>
  </si>
  <si>
    <t>製品として消防法の危険物に該当
（該当分類を記載）</t>
    <rPh sb="0" eb="2">
      <t>セイヒン</t>
    </rPh>
    <rPh sb="5" eb="8">
      <t>ショウボウホウ</t>
    </rPh>
    <rPh sb="9" eb="12">
      <t>キケンブツ</t>
    </rPh>
    <rPh sb="13" eb="15">
      <t>ガイトウ</t>
    </rPh>
    <rPh sb="17" eb="19">
      <t>ガイトウ</t>
    </rPh>
    <rPh sb="19" eb="21">
      <t>ブンルイ</t>
    </rPh>
    <rPh sb="22" eb="24">
      <t>キサイ</t>
    </rPh>
    <phoneticPr fontId="4"/>
  </si>
  <si>
    <t>製品として毒劇法に該当
（該当分類を記載）</t>
    <rPh sb="0" eb="2">
      <t>セイヒン</t>
    </rPh>
    <rPh sb="5" eb="6">
      <t>ドク</t>
    </rPh>
    <rPh sb="6" eb="7">
      <t>ゲキ</t>
    </rPh>
    <rPh sb="7" eb="8">
      <t>ホウ</t>
    </rPh>
    <rPh sb="9" eb="11">
      <t>ガイトウ</t>
    </rPh>
    <rPh sb="13" eb="15">
      <t>ガイトウ</t>
    </rPh>
    <rPh sb="15" eb="17">
      <t>ブンルイ</t>
    </rPh>
    <rPh sb="18" eb="20">
      <t>キサイ</t>
    </rPh>
    <phoneticPr fontId="4"/>
  </si>
  <si>
    <t>製品として非危険物</t>
    <rPh sb="0" eb="2">
      <t>セイヒン</t>
    </rPh>
    <rPh sb="5" eb="6">
      <t>ヒ</t>
    </rPh>
    <rPh sb="6" eb="9">
      <t>キケンブツ</t>
    </rPh>
    <phoneticPr fontId="4"/>
  </si>
  <si>
    <t>製品として毒劇法に非該当</t>
    <rPh sb="0" eb="2">
      <t>セイヒン</t>
    </rPh>
    <rPh sb="5" eb="6">
      <t>ドク</t>
    </rPh>
    <rPh sb="6" eb="7">
      <t>ゲキ</t>
    </rPh>
    <rPh sb="7" eb="8">
      <t>ホウ</t>
    </rPh>
    <rPh sb="9" eb="10">
      <t>ヒ</t>
    </rPh>
    <rPh sb="10" eb="12">
      <t>ガイトウ</t>
    </rPh>
    <phoneticPr fontId="4"/>
  </si>
  <si>
    <t>UN</t>
    <phoneticPr fontId="4"/>
  </si>
  <si>
    <t>国連分類</t>
    <rPh sb="0" eb="2">
      <t>コクレン</t>
    </rPh>
    <rPh sb="2" eb="4">
      <t>ブンルイ</t>
    </rPh>
    <phoneticPr fontId="4"/>
  </si>
  <si>
    <t>製品として国連危険物分類に該当する
(国連番号及び容器等級を記載）</t>
    <rPh sb="0" eb="2">
      <t>セイヒン</t>
    </rPh>
    <rPh sb="5" eb="7">
      <t>コクレン</t>
    </rPh>
    <rPh sb="7" eb="10">
      <t>キケンブツ</t>
    </rPh>
    <rPh sb="10" eb="12">
      <t>ブンルイ</t>
    </rPh>
    <rPh sb="13" eb="15">
      <t>ガイトウ</t>
    </rPh>
    <rPh sb="19" eb="21">
      <t>コクレン</t>
    </rPh>
    <rPh sb="21" eb="23">
      <t>バンゴウ</t>
    </rPh>
    <rPh sb="23" eb="24">
      <t>オヨ</t>
    </rPh>
    <rPh sb="25" eb="27">
      <t>ヨウキ</t>
    </rPh>
    <rPh sb="27" eb="29">
      <t>トウキュウ</t>
    </rPh>
    <rPh sb="30" eb="32">
      <t>キサイ</t>
    </rPh>
    <phoneticPr fontId="4"/>
  </si>
  <si>
    <t>製品として国連危険物分類に非該当</t>
    <rPh sb="0" eb="2">
      <t>セイヒン</t>
    </rPh>
    <rPh sb="5" eb="7">
      <t>コクレン</t>
    </rPh>
    <rPh sb="7" eb="10">
      <t>キケンブツ</t>
    </rPh>
    <rPh sb="10" eb="12">
      <t>ブンルイ</t>
    </rPh>
    <rPh sb="13" eb="16">
      <t>ヒガイトウ</t>
    </rPh>
    <phoneticPr fontId="4"/>
  </si>
  <si>
    <t>Cd</t>
    <phoneticPr fontId="4"/>
  </si>
  <si>
    <t>Pb</t>
    <phoneticPr fontId="4"/>
  </si>
  <si>
    <t>Hg</t>
    <phoneticPr fontId="4"/>
  </si>
  <si>
    <t>Cr6+</t>
    <phoneticPr fontId="4"/>
  </si>
  <si>
    <t>PBB</t>
    <phoneticPr fontId="4"/>
  </si>
  <si>
    <t>PBDE</t>
    <phoneticPr fontId="4"/>
  </si>
  <si>
    <t>100ppm≦,  &lt;1000ppm</t>
    <phoneticPr fontId="4"/>
  </si>
  <si>
    <t>100ppm≦</t>
    <phoneticPr fontId="4"/>
  </si>
  <si>
    <t>1000ppm≦</t>
    <phoneticPr fontId="4"/>
  </si>
  <si>
    <t>備考</t>
    <rPh sb="0" eb="2">
      <t>ビコウ</t>
    </rPh>
    <phoneticPr fontId="4"/>
  </si>
  <si>
    <t>製造国</t>
    <rPh sb="0" eb="3">
      <t>セイゾウコク</t>
    </rPh>
    <phoneticPr fontId="4"/>
  </si>
  <si>
    <t>○</t>
  </si>
  <si>
    <t>不明</t>
    <rPh sb="0" eb="2">
      <t>フメイ</t>
    </rPh>
    <phoneticPr fontId="1"/>
  </si>
  <si>
    <t>調査票（組成）</t>
    <rPh sb="0" eb="3">
      <t>チョウサヒョウ</t>
    </rPh>
    <rPh sb="4" eb="6">
      <t>ソセイ</t>
    </rPh>
    <phoneticPr fontId="4"/>
  </si>
  <si>
    <t>成分名称</t>
    <rPh sb="0" eb="4">
      <t>セイブンメイショウ</t>
    </rPh>
    <phoneticPr fontId="4"/>
  </si>
  <si>
    <t>下限</t>
    <rPh sb="0" eb="2">
      <t>カゲン</t>
    </rPh>
    <phoneticPr fontId="4"/>
  </si>
  <si>
    <t>上限</t>
    <rPh sb="0" eb="2">
      <t>ジョウゲン</t>
    </rPh>
    <phoneticPr fontId="4"/>
  </si>
  <si>
    <t>製造会社名</t>
    <rPh sb="0" eb="2">
      <t>セイゾウ</t>
    </rPh>
    <rPh sb="2" eb="4">
      <t>ガイシャ</t>
    </rPh>
    <rPh sb="4" eb="5">
      <t>メイ</t>
    </rPh>
    <phoneticPr fontId="4"/>
  </si>
  <si>
    <t>製造・販売元・SDS･chemSHERPA・分析データ</t>
    <rPh sb="0" eb="2">
      <t>セイゾウ</t>
    </rPh>
    <rPh sb="3" eb="6">
      <t>ハンバイモト</t>
    </rPh>
    <rPh sb="22" eb="24">
      <t>ブンセキ</t>
    </rPh>
    <phoneticPr fontId="4"/>
  </si>
  <si>
    <t>別途分析データのご提出をお願いします</t>
    <rPh sb="2" eb="4">
      <t>ブンセキ</t>
    </rPh>
    <phoneticPr fontId="4"/>
  </si>
  <si>
    <t>○×</t>
    <phoneticPr fontId="1"/>
  </si>
  <si>
    <t>販売元</t>
    <rPh sb="0" eb="3">
      <t>ハンバイモト</t>
    </rPh>
    <phoneticPr fontId="1"/>
  </si>
  <si>
    <t>製造元</t>
    <rPh sb="0" eb="3">
      <t>セイゾウモト</t>
    </rPh>
    <phoneticPr fontId="1"/>
  </si>
  <si>
    <t>1：誤り</t>
    <rPh sb="2" eb="3">
      <t>アヤマ</t>
    </rPh>
    <phoneticPr fontId="4"/>
  </si>
  <si>
    <t>2：正しい</t>
    <rPh sb="2" eb="3">
      <t>タダ</t>
    </rPh>
    <phoneticPr fontId="4"/>
  </si>
  <si>
    <t>3：未入力</t>
    <rPh sb="2" eb="5">
      <t>ミニュウリョク</t>
    </rPh>
    <phoneticPr fontId="4"/>
  </si>
  <si>
    <t>既存物質No</t>
    <rPh sb="0" eb="2">
      <t>キゾン</t>
    </rPh>
    <rPh sb="2" eb="4">
      <t>ブッシツ</t>
    </rPh>
    <phoneticPr fontId="4"/>
  </si>
  <si>
    <t>化審法</t>
    <rPh sb="0" eb="3">
      <t>カシンホウ</t>
    </rPh>
    <phoneticPr fontId="4"/>
  </si>
  <si>
    <t>安衛法</t>
    <rPh sb="0" eb="3">
      <t>アンエイホウ</t>
    </rPh>
    <phoneticPr fontId="4"/>
  </si>
  <si>
    <t>TSCA</t>
    <phoneticPr fontId="4"/>
  </si>
  <si>
    <t>EU</t>
    <phoneticPr fontId="4"/>
  </si>
  <si>
    <t>カナダ</t>
    <phoneticPr fontId="4"/>
  </si>
  <si>
    <t>ｵｰｽﾄﾗﾘｱ</t>
    <phoneticPr fontId="4"/>
  </si>
  <si>
    <t>韓国</t>
    <rPh sb="0" eb="2">
      <t>カンコク</t>
    </rPh>
    <phoneticPr fontId="4"/>
  </si>
  <si>
    <t>中国</t>
    <rPh sb="0" eb="2">
      <t>チュウゴク</t>
    </rPh>
    <phoneticPr fontId="4"/>
  </si>
  <si>
    <t>フィリピン</t>
    <phoneticPr fontId="4"/>
  </si>
  <si>
    <t>労働安全衛生法</t>
    <rPh sb="0" eb="2">
      <t>ロウドウ</t>
    </rPh>
    <rPh sb="2" eb="4">
      <t>アンゼン</t>
    </rPh>
    <rPh sb="4" eb="7">
      <t>エイセイホウ</t>
    </rPh>
    <phoneticPr fontId="4"/>
  </si>
  <si>
    <t>既存化学物質及び白公示物質</t>
    <rPh sb="0" eb="2">
      <t>キゾン</t>
    </rPh>
    <rPh sb="2" eb="4">
      <t>カガク</t>
    </rPh>
    <rPh sb="4" eb="6">
      <t>ブッシツ</t>
    </rPh>
    <rPh sb="6" eb="7">
      <t>オヨ</t>
    </rPh>
    <rPh sb="8" eb="9">
      <t>シロ</t>
    </rPh>
    <rPh sb="9" eb="11">
      <t>コウジ</t>
    </rPh>
    <rPh sb="11" eb="13">
      <t>ブッシツ</t>
    </rPh>
    <phoneticPr fontId="4"/>
  </si>
  <si>
    <t>既存化学物質</t>
    <rPh sb="0" eb="2">
      <t>キゾン</t>
    </rPh>
    <rPh sb="2" eb="4">
      <t>カガク</t>
    </rPh>
    <rPh sb="4" eb="6">
      <t>ブッシツ</t>
    </rPh>
    <phoneticPr fontId="4"/>
  </si>
  <si>
    <t>DSLに収載済み</t>
    <rPh sb="4" eb="6">
      <t>シュウサイ</t>
    </rPh>
    <rPh sb="6" eb="7">
      <t>ズ</t>
    </rPh>
    <phoneticPr fontId="4"/>
  </si>
  <si>
    <t>既存化学物質（AICSに収載済み）</t>
    <rPh sb="0" eb="2">
      <t>キゾン</t>
    </rPh>
    <rPh sb="2" eb="4">
      <t>カガク</t>
    </rPh>
    <rPh sb="4" eb="6">
      <t>ブッシツ</t>
    </rPh>
    <rPh sb="12" eb="14">
      <t>シュウサイ</t>
    </rPh>
    <rPh sb="14" eb="15">
      <t>ズ</t>
    </rPh>
    <phoneticPr fontId="4"/>
  </si>
  <si>
    <t>既存化学物質（PICCS収載済み）</t>
    <rPh sb="0" eb="2">
      <t>キゾン</t>
    </rPh>
    <rPh sb="2" eb="4">
      <t>カガク</t>
    </rPh>
    <rPh sb="4" eb="6">
      <t>ブッシツ</t>
    </rPh>
    <rPh sb="12" eb="14">
      <t>シュウサイ</t>
    </rPh>
    <rPh sb="14" eb="15">
      <t>ズ</t>
    </rPh>
    <phoneticPr fontId="4"/>
  </si>
  <si>
    <t>米国</t>
    <rPh sb="0" eb="2">
      <t>ベイコク</t>
    </rPh>
    <phoneticPr fontId="4"/>
  </si>
  <si>
    <t>新規化学物質</t>
    <rPh sb="0" eb="2">
      <t>シンキ</t>
    </rPh>
    <rPh sb="2" eb="4">
      <t>カガク</t>
    </rPh>
    <rPh sb="4" eb="6">
      <t>ブッシツ</t>
    </rPh>
    <phoneticPr fontId="4"/>
  </si>
  <si>
    <t>NDSLに収載済み</t>
    <rPh sb="5" eb="7">
      <t>シュウサイ</t>
    </rPh>
    <rPh sb="7" eb="8">
      <t>ズ</t>
    </rPh>
    <phoneticPr fontId="4"/>
  </si>
  <si>
    <t>届出済み（未官報公示）</t>
    <rPh sb="0" eb="1">
      <t>トドケ</t>
    </rPh>
    <rPh sb="1" eb="2">
      <t>デ</t>
    </rPh>
    <rPh sb="2" eb="3">
      <t>ズ</t>
    </rPh>
    <rPh sb="5" eb="6">
      <t>ミ</t>
    </rPh>
    <rPh sb="6" eb="8">
      <t>カンポウ</t>
    </rPh>
    <rPh sb="8" eb="10">
      <t>コウジ</t>
    </rPh>
    <phoneticPr fontId="4"/>
  </si>
  <si>
    <t>環境保護法</t>
    <rPh sb="0" eb="2">
      <t>カンキョウ</t>
    </rPh>
    <rPh sb="2" eb="5">
      <t>ホゴホウ</t>
    </rPh>
    <phoneticPr fontId="4"/>
  </si>
  <si>
    <t>少量新規化学物質確認申請済み</t>
    <rPh sb="0" eb="2">
      <t>ショウリョウ</t>
    </rPh>
    <rPh sb="2" eb="4">
      <t>シンキ</t>
    </rPh>
    <rPh sb="4" eb="6">
      <t>カガク</t>
    </rPh>
    <rPh sb="6" eb="8">
      <t>ブッシツ</t>
    </rPh>
    <rPh sb="8" eb="10">
      <t>カクニン</t>
    </rPh>
    <rPh sb="10" eb="12">
      <t>シンセイ</t>
    </rPh>
    <rPh sb="12" eb="13">
      <t>ズ</t>
    </rPh>
    <phoneticPr fontId="4"/>
  </si>
  <si>
    <t>工業化学品法</t>
    <rPh sb="0" eb="2">
      <t>コウギョウ</t>
    </rPh>
    <rPh sb="2" eb="5">
      <t>カガクヒン</t>
    </rPh>
    <rPh sb="5" eb="6">
      <t>ホウ</t>
    </rPh>
    <phoneticPr fontId="4"/>
  </si>
  <si>
    <t>対象外（元素、天然物等）</t>
    <rPh sb="0" eb="3">
      <t>タイショウガイ</t>
    </rPh>
    <rPh sb="4" eb="6">
      <t>ゲンソ</t>
    </rPh>
    <rPh sb="7" eb="9">
      <t>テンネン</t>
    </rPh>
    <rPh sb="9" eb="10">
      <t>ブツ</t>
    </rPh>
    <rPh sb="10" eb="11">
      <t>トウ</t>
    </rPh>
    <phoneticPr fontId="4"/>
  </si>
  <si>
    <t>ニュージーランド</t>
    <phoneticPr fontId="4"/>
  </si>
  <si>
    <t>HSNO法</t>
    <rPh sb="4" eb="5">
      <t>ホウ</t>
    </rPh>
    <phoneticPr fontId="4"/>
  </si>
  <si>
    <t>新化学物質環境管理弁法</t>
    <rPh sb="0" eb="3">
      <t>シンカガク</t>
    </rPh>
    <rPh sb="3" eb="5">
      <t>ブッシツ</t>
    </rPh>
    <rPh sb="5" eb="7">
      <t>カンキョウ</t>
    </rPh>
    <rPh sb="7" eb="9">
      <t>カンリ</t>
    </rPh>
    <rPh sb="9" eb="10">
      <t>ベン</t>
    </rPh>
    <rPh sb="10" eb="11">
      <t>ホウ</t>
    </rPh>
    <phoneticPr fontId="4"/>
  </si>
  <si>
    <t>台湾</t>
    <rPh sb="0" eb="2">
      <t>タイワン</t>
    </rPh>
    <phoneticPr fontId="4"/>
  </si>
  <si>
    <t>共和国法No6969</t>
    <rPh sb="0" eb="3">
      <t>キョウワコク</t>
    </rPh>
    <rPh sb="3" eb="4">
      <t>ホウ</t>
    </rPh>
    <phoneticPr fontId="4"/>
  </si>
  <si>
    <t>*1：プルダウンメニューに該当する項目がない場合には下記「備考」の項に該当する項目を記載してください。</t>
    <rPh sb="13" eb="15">
      <t>ガイトウ</t>
    </rPh>
    <rPh sb="17" eb="19">
      <t>コウモク</t>
    </rPh>
    <rPh sb="22" eb="24">
      <t>バアイ</t>
    </rPh>
    <rPh sb="26" eb="28">
      <t>カキ</t>
    </rPh>
    <rPh sb="29" eb="31">
      <t>ビコウ</t>
    </rPh>
    <rPh sb="33" eb="34">
      <t>コウ</t>
    </rPh>
    <rPh sb="35" eb="37">
      <t>ガイトウ</t>
    </rPh>
    <rPh sb="39" eb="41">
      <t>コウモク</t>
    </rPh>
    <rPh sb="42" eb="44">
      <t>キサイ</t>
    </rPh>
    <phoneticPr fontId="4"/>
  </si>
  <si>
    <t>法規制該当調査</t>
    <rPh sb="0" eb="1">
      <t>ホウ</t>
    </rPh>
    <rPh sb="1" eb="3">
      <t>キセイ</t>
    </rPh>
    <rPh sb="3" eb="5">
      <t>ガイトウ</t>
    </rPh>
    <rPh sb="5" eb="7">
      <t>チョウサ</t>
    </rPh>
    <phoneticPr fontId="4"/>
  </si>
  <si>
    <t>☆必要に応じて備考欄に追加情報を記載してください</t>
    <rPh sb="1" eb="3">
      <t>ヒツヨウ</t>
    </rPh>
    <rPh sb="4" eb="5">
      <t>オウ</t>
    </rPh>
    <rPh sb="7" eb="9">
      <t>ビコウ</t>
    </rPh>
    <rPh sb="9" eb="10">
      <t>ラン</t>
    </rPh>
    <rPh sb="11" eb="13">
      <t>ツイカ</t>
    </rPh>
    <rPh sb="13" eb="15">
      <t>ジョウホウ</t>
    </rPh>
    <rPh sb="16" eb="18">
      <t>キサイ</t>
    </rPh>
    <phoneticPr fontId="4"/>
  </si>
  <si>
    <t>規制</t>
    <rPh sb="0" eb="2">
      <t>キセイ</t>
    </rPh>
    <phoneticPr fontId="4"/>
  </si>
  <si>
    <t>有規則</t>
    <rPh sb="0" eb="1">
      <t>ユウ</t>
    </rPh>
    <rPh sb="1" eb="3">
      <t>キソク</t>
    </rPh>
    <phoneticPr fontId="4"/>
  </si>
  <si>
    <t>特化則</t>
    <rPh sb="0" eb="2">
      <t>トッカ</t>
    </rPh>
    <rPh sb="2" eb="3">
      <t>ソク</t>
    </rPh>
    <phoneticPr fontId="4"/>
  </si>
  <si>
    <t>石綿則</t>
    <rPh sb="0" eb="2">
      <t>セキメン</t>
    </rPh>
    <rPh sb="2" eb="3">
      <t>ソク</t>
    </rPh>
    <phoneticPr fontId="4"/>
  </si>
  <si>
    <t>鉛則</t>
    <rPh sb="0" eb="1">
      <t>ナマリ</t>
    </rPh>
    <rPh sb="1" eb="2">
      <t>ソク</t>
    </rPh>
    <phoneticPr fontId="4"/>
  </si>
  <si>
    <t>第1種特定化学物質</t>
    <rPh sb="0" eb="1">
      <t>ダイ</t>
    </rPh>
    <rPh sb="1" eb="3">
      <t>イッシュ</t>
    </rPh>
    <rPh sb="3" eb="5">
      <t>トクテイ</t>
    </rPh>
    <rPh sb="5" eb="7">
      <t>カガク</t>
    </rPh>
    <rPh sb="7" eb="9">
      <t>ブッシツ</t>
    </rPh>
    <phoneticPr fontId="4"/>
  </si>
  <si>
    <t>該当</t>
    <rPh sb="0" eb="2">
      <t>ガイトウ</t>
    </rPh>
    <phoneticPr fontId="4"/>
  </si>
  <si>
    <t>第1種有機溶剤</t>
    <rPh sb="0" eb="1">
      <t>ダイ</t>
    </rPh>
    <rPh sb="1" eb="3">
      <t>イッシュ</t>
    </rPh>
    <rPh sb="3" eb="5">
      <t>ユウキ</t>
    </rPh>
    <rPh sb="5" eb="7">
      <t>ヨウザイ</t>
    </rPh>
    <phoneticPr fontId="4"/>
  </si>
  <si>
    <t>第1類物質</t>
    <rPh sb="0" eb="1">
      <t>ダイ</t>
    </rPh>
    <rPh sb="2" eb="3">
      <t>ルイ</t>
    </rPh>
    <rPh sb="3" eb="5">
      <t>ブッシツ</t>
    </rPh>
    <phoneticPr fontId="4"/>
  </si>
  <si>
    <t>石綿等に該当</t>
    <rPh sb="0" eb="2">
      <t>セキメン</t>
    </rPh>
    <rPh sb="2" eb="3">
      <t>トウ</t>
    </rPh>
    <rPh sb="4" eb="6">
      <t>ガイトウ</t>
    </rPh>
    <phoneticPr fontId="4"/>
  </si>
  <si>
    <t>鉛化合物に該当</t>
    <rPh sb="0" eb="1">
      <t>ナマリ</t>
    </rPh>
    <rPh sb="1" eb="4">
      <t>カゴウブツ</t>
    </rPh>
    <rPh sb="5" eb="7">
      <t>ガイトウ</t>
    </rPh>
    <phoneticPr fontId="4"/>
  </si>
  <si>
    <t>第2種特定化学物質</t>
    <rPh sb="0" eb="1">
      <t>ダイ</t>
    </rPh>
    <rPh sb="1" eb="3">
      <t>ニシュ</t>
    </rPh>
    <rPh sb="3" eb="5">
      <t>トクテイ</t>
    </rPh>
    <rPh sb="5" eb="7">
      <t>カガク</t>
    </rPh>
    <rPh sb="7" eb="9">
      <t>ブッシツ</t>
    </rPh>
    <phoneticPr fontId="4"/>
  </si>
  <si>
    <t>非該当</t>
    <rPh sb="0" eb="1">
      <t>ヒ</t>
    </rPh>
    <rPh sb="1" eb="3">
      <t>ガイトウ</t>
    </rPh>
    <phoneticPr fontId="4"/>
  </si>
  <si>
    <t>第2種有機溶剤</t>
    <rPh sb="0" eb="1">
      <t>ダイ</t>
    </rPh>
    <rPh sb="1" eb="3">
      <t>ニシュ</t>
    </rPh>
    <rPh sb="3" eb="5">
      <t>ユウキ</t>
    </rPh>
    <rPh sb="5" eb="7">
      <t>ヨウザイ</t>
    </rPh>
    <phoneticPr fontId="4"/>
  </si>
  <si>
    <t>第2類物質</t>
    <rPh sb="0" eb="1">
      <t>ダイ</t>
    </rPh>
    <rPh sb="2" eb="3">
      <t>タグイ</t>
    </rPh>
    <rPh sb="3" eb="5">
      <t>ブッシツ</t>
    </rPh>
    <phoneticPr fontId="4"/>
  </si>
  <si>
    <t>非該当</t>
    <rPh sb="0" eb="3">
      <t>ヒガイトウ</t>
    </rPh>
    <phoneticPr fontId="4"/>
  </si>
  <si>
    <t>監視化学物質</t>
    <rPh sb="0" eb="2">
      <t>カンシ</t>
    </rPh>
    <rPh sb="2" eb="4">
      <t>カガク</t>
    </rPh>
    <rPh sb="4" eb="6">
      <t>ブッシツ</t>
    </rPh>
    <phoneticPr fontId="4"/>
  </si>
  <si>
    <t>第3種有機溶剤</t>
    <rPh sb="0" eb="1">
      <t>ダイ</t>
    </rPh>
    <rPh sb="2" eb="3">
      <t>シュ</t>
    </rPh>
    <rPh sb="3" eb="5">
      <t>ユウキ</t>
    </rPh>
    <rPh sb="5" eb="7">
      <t>ヨウザイ</t>
    </rPh>
    <phoneticPr fontId="4"/>
  </si>
  <si>
    <t>第3類物質</t>
    <rPh sb="0" eb="1">
      <t>ダイ</t>
    </rPh>
    <rPh sb="2" eb="3">
      <t>ルイ</t>
    </rPh>
    <rPh sb="3" eb="5">
      <t>ブッシツ</t>
    </rPh>
    <phoneticPr fontId="4"/>
  </si>
  <si>
    <t>製造禁止物質（第５５条）</t>
    <rPh sb="0" eb="2">
      <t>セイゾウ</t>
    </rPh>
    <rPh sb="2" eb="4">
      <t>キンシ</t>
    </rPh>
    <rPh sb="4" eb="6">
      <t>ブッシツ</t>
    </rPh>
    <rPh sb="7" eb="8">
      <t>ダイ</t>
    </rPh>
    <rPh sb="10" eb="11">
      <t>ジョウ</t>
    </rPh>
    <phoneticPr fontId="4"/>
  </si>
  <si>
    <t>製造許可物質（第５６条）</t>
    <rPh sb="7" eb="8">
      <t>ダイ</t>
    </rPh>
    <rPh sb="10" eb="11">
      <t>ジョウ</t>
    </rPh>
    <phoneticPr fontId="4"/>
  </si>
  <si>
    <t>通知対象物質（第５７条２）</t>
    <rPh sb="0" eb="2">
      <t>ツウチ</t>
    </rPh>
    <rPh sb="2" eb="4">
      <t>タイショウ</t>
    </rPh>
    <rPh sb="4" eb="6">
      <t>ブッシツ</t>
    </rPh>
    <rPh sb="7" eb="8">
      <t>ダイ</t>
    </rPh>
    <rPh sb="10" eb="11">
      <t>ジョウ</t>
    </rPh>
    <phoneticPr fontId="4"/>
  </si>
  <si>
    <t>危険物</t>
    <rPh sb="0" eb="3">
      <t>キケンブツ</t>
    </rPh>
    <phoneticPr fontId="4"/>
  </si>
  <si>
    <t>変異原性が認められた化学物質</t>
    <rPh sb="0" eb="4">
      <t>ヘンイゲンセイ</t>
    </rPh>
    <rPh sb="5" eb="6">
      <t>ミト</t>
    </rPh>
    <rPh sb="10" eb="12">
      <t>カガク</t>
    </rPh>
    <rPh sb="12" eb="14">
      <t>ブッシツ</t>
    </rPh>
    <phoneticPr fontId="4"/>
  </si>
  <si>
    <t>毒物</t>
    <rPh sb="0" eb="2">
      <t>ドクブツ</t>
    </rPh>
    <phoneticPr fontId="4"/>
  </si>
  <si>
    <t>劇物</t>
    <rPh sb="0" eb="2">
      <t>ゲキブツ</t>
    </rPh>
    <phoneticPr fontId="4"/>
  </si>
  <si>
    <t>PRTR法</t>
    <rPh sb="4" eb="5">
      <t>ホウ</t>
    </rPh>
    <phoneticPr fontId="4"/>
  </si>
  <si>
    <t>第１種指定化学物質</t>
    <rPh sb="0" eb="1">
      <t>ダイ</t>
    </rPh>
    <rPh sb="1" eb="3">
      <t>イッシュ</t>
    </rPh>
    <rPh sb="3" eb="5">
      <t>シテイ</t>
    </rPh>
    <rPh sb="5" eb="7">
      <t>カガク</t>
    </rPh>
    <rPh sb="7" eb="9">
      <t>ブッシツ</t>
    </rPh>
    <phoneticPr fontId="4"/>
  </si>
  <si>
    <t>輸出貿易管理令</t>
    <rPh sb="0" eb="2">
      <t>ユシュツ</t>
    </rPh>
    <rPh sb="2" eb="4">
      <t>ボウエキ</t>
    </rPh>
    <rPh sb="4" eb="6">
      <t>カンリ</t>
    </rPh>
    <rPh sb="6" eb="7">
      <t>レイ</t>
    </rPh>
    <phoneticPr fontId="4"/>
  </si>
  <si>
    <t>第２種指定化学物質</t>
    <rPh sb="0" eb="1">
      <t>ダイ</t>
    </rPh>
    <rPh sb="1" eb="3">
      <t>ニシュ</t>
    </rPh>
    <rPh sb="3" eb="5">
      <t>シテイ</t>
    </rPh>
    <rPh sb="5" eb="7">
      <t>カガク</t>
    </rPh>
    <rPh sb="7" eb="9">
      <t>ブッシツ</t>
    </rPh>
    <phoneticPr fontId="4"/>
  </si>
  <si>
    <t>該当（分類を記載）</t>
    <rPh sb="0" eb="2">
      <t>ガイトウ</t>
    </rPh>
    <rPh sb="3" eb="5">
      <t>ブンルイ</t>
    </rPh>
    <rPh sb="6" eb="8">
      <t>キサイ</t>
    </rPh>
    <phoneticPr fontId="4"/>
  </si>
  <si>
    <t>該当（項目を記載）</t>
    <rPh sb="0" eb="2">
      <t>ガイトウ</t>
    </rPh>
    <rPh sb="3" eb="5">
      <t>コウモク</t>
    </rPh>
    <rPh sb="6" eb="8">
      <t>キサイ</t>
    </rPh>
    <phoneticPr fontId="4"/>
  </si>
  <si>
    <t>別表第１（１～１５項）、第２</t>
    <rPh sb="0" eb="2">
      <t>ベッピョウ</t>
    </rPh>
    <rPh sb="2" eb="3">
      <t>ダイ</t>
    </rPh>
    <rPh sb="9" eb="10">
      <t>コウ</t>
    </rPh>
    <rPh sb="12" eb="13">
      <t>ダイ</t>
    </rPh>
    <phoneticPr fontId="4"/>
  </si>
  <si>
    <t>大気汚染防止法</t>
    <rPh sb="0" eb="2">
      <t>タイキ</t>
    </rPh>
    <rPh sb="2" eb="4">
      <t>オセン</t>
    </rPh>
    <rPh sb="4" eb="7">
      <t>ボウシホウ</t>
    </rPh>
    <phoneticPr fontId="4"/>
  </si>
  <si>
    <t>特定物質（第17条）</t>
    <rPh sb="0" eb="2">
      <t>トクテイ</t>
    </rPh>
    <rPh sb="2" eb="4">
      <t>ブッシツ</t>
    </rPh>
    <rPh sb="5" eb="6">
      <t>ダイ</t>
    </rPh>
    <rPh sb="8" eb="9">
      <t>ジョウ</t>
    </rPh>
    <phoneticPr fontId="4"/>
  </si>
  <si>
    <t>オゾン層保護法</t>
    <rPh sb="3" eb="4">
      <t>ソウ</t>
    </rPh>
    <rPh sb="4" eb="7">
      <t>ホゴホウ</t>
    </rPh>
    <phoneticPr fontId="4"/>
  </si>
  <si>
    <t>有害大気汚染物質優先取組物質</t>
    <rPh sb="0" eb="2">
      <t>ユウガイ</t>
    </rPh>
    <rPh sb="2" eb="4">
      <t>タイキ</t>
    </rPh>
    <rPh sb="4" eb="6">
      <t>オセン</t>
    </rPh>
    <rPh sb="6" eb="8">
      <t>ブッシツ</t>
    </rPh>
    <rPh sb="8" eb="10">
      <t>ユウセン</t>
    </rPh>
    <rPh sb="10" eb="11">
      <t>ト</t>
    </rPh>
    <rPh sb="11" eb="12">
      <t>ク</t>
    </rPh>
    <rPh sb="12" eb="14">
      <t>ブッシツ</t>
    </rPh>
    <phoneticPr fontId="4"/>
  </si>
  <si>
    <t>水質汚濁防止法</t>
    <rPh sb="0" eb="2">
      <t>スイシツ</t>
    </rPh>
    <rPh sb="2" eb="4">
      <t>オダク</t>
    </rPh>
    <rPh sb="4" eb="7">
      <t>ボウシホウ</t>
    </rPh>
    <phoneticPr fontId="4"/>
  </si>
  <si>
    <t>該当（分類をお書き下さい）</t>
    <rPh sb="0" eb="2">
      <t>ガイトウ</t>
    </rPh>
    <rPh sb="3" eb="5">
      <t>ブンルイ</t>
    </rPh>
    <rPh sb="7" eb="8">
      <t>カ</t>
    </rPh>
    <rPh sb="9" eb="10">
      <t>クダ</t>
    </rPh>
    <phoneticPr fontId="4"/>
  </si>
  <si>
    <t>廃棄物処理法</t>
    <rPh sb="0" eb="3">
      <t>ハイキブツ</t>
    </rPh>
    <rPh sb="3" eb="6">
      <t>ショリホウ</t>
    </rPh>
    <phoneticPr fontId="4"/>
  </si>
  <si>
    <t>特定物質（オゾン層破壊物質）</t>
    <rPh sb="0" eb="2">
      <t>トクテイ</t>
    </rPh>
    <rPh sb="2" eb="4">
      <t>ブッシツ</t>
    </rPh>
    <rPh sb="8" eb="9">
      <t>ソウ</t>
    </rPh>
    <rPh sb="9" eb="11">
      <t>ハカイ</t>
    </rPh>
    <rPh sb="11" eb="13">
      <t>ブッシツ</t>
    </rPh>
    <phoneticPr fontId="4"/>
  </si>
  <si>
    <t>SNUR</t>
    <phoneticPr fontId="4"/>
  </si>
  <si>
    <t>SARA</t>
    <phoneticPr fontId="4"/>
  </si>
  <si>
    <t>CERCLA</t>
    <phoneticPr fontId="4"/>
  </si>
  <si>
    <t>CAA</t>
    <phoneticPr fontId="4"/>
  </si>
  <si>
    <t>地球温暖化対策推進法</t>
    <rPh sb="0" eb="2">
      <t>チキュウ</t>
    </rPh>
    <rPh sb="2" eb="5">
      <t>オンダンカ</t>
    </rPh>
    <rPh sb="5" eb="7">
      <t>タイサク</t>
    </rPh>
    <rPh sb="7" eb="9">
      <t>スイシン</t>
    </rPh>
    <rPh sb="9" eb="10">
      <t>ホウ</t>
    </rPh>
    <phoneticPr fontId="4"/>
  </si>
  <si>
    <t>温室効果ガス</t>
    <rPh sb="0" eb="2">
      <t>オンシツ</t>
    </rPh>
    <rPh sb="2" eb="4">
      <t>コウカ</t>
    </rPh>
    <phoneticPr fontId="4"/>
  </si>
  <si>
    <t>該当（末番を記載）</t>
    <rPh sb="0" eb="2">
      <t>ガイトウ</t>
    </rPh>
    <rPh sb="3" eb="4">
      <t>マツ</t>
    </rPh>
    <rPh sb="4" eb="5">
      <t>バン</t>
    </rPh>
    <rPh sb="6" eb="8">
      <t>キサイ</t>
    </rPh>
    <phoneticPr fontId="4"/>
  </si>
  <si>
    <t>該当（TPQを記載）</t>
    <rPh sb="0" eb="2">
      <t>ガイトウ</t>
    </rPh>
    <rPh sb="7" eb="9">
      <t>キサイ</t>
    </rPh>
    <phoneticPr fontId="4"/>
  </si>
  <si>
    <t>該当（RQを記載）</t>
    <rPh sb="0" eb="2">
      <t>ガイトウ</t>
    </rPh>
    <rPh sb="6" eb="8">
      <t>キサイ</t>
    </rPh>
    <phoneticPr fontId="4"/>
  </si>
  <si>
    <t>該当（TQを記載）</t>
    <rPh sb="0" eb="2">
      <t>ガイトウ</t>
    </rPh>
    <rPh sb="6" eb="8">
      <t>キサイ</t>
    </rPh>
    <phoneticPr fontId="4"/>
  </si>
  <si>
    <t>放射線障害防止法</t>
    <rPh sb="0" eb="3">
      <t>ホウシャセン</t>
    </rPh>
    <rPh sb="3" eb="5">
      <t>ショウガイ</t>
    </rPh>
    <rPh sb="5" eb="8">
      <t>ボウシホウ</t>
    </rPh>
    <phoneticPr fontId="4"/>
  </si>
  <si>
    <t>放射性同位元素等</t>
    <rPh sb="0" eb="3">
      <t>ホウシャセイ</t>
    </rPh>
    <rPh sb="3" eb="5">
      <t>ドウイ</t>
    </rPh>
    <rPh sb="5" eb="8">
      <t>ゲンソトウ</t>
    </rPh>
    <phoneticPr fontId="4"/>
  </si>
  <si>
    <t>豪</t>
    <rPh sb="0" eb="1">
      <t>ゴウ</t>
    </rPh>
    <phoneticPr fontId="4"/>
  </si>
  <si>
    <t>新</t>
    <rPh sb="0" eb="1">
      <t>シン</t>
    </rPh>
    <phoneticPr fontId="13"/>
  </si>
  <si>
    <t>既存化学物質</t>
    <rPh sb="0" eb="2">
      <t>キゾン</t>
    </rPh>
    <rPh sb="2" eb="6">
      <t>カガクブッシツ</t>
    </rPh>
    <phoneticPr fontId="13"/>
  </si>
  <si>
    <t>新規化学物質</t>
    <rPh sb="0" eb="6">
      <t>シンキカガクブッシツ</t>
    </rPh>
    <phoneticPr fontId="13"/>
  </si>
  <si>
    <t>有機則</t>
    <rPh sb="0" eb="2">
      <t>ユウキ</t>
    </rPh>
    <rPh sb="2" eb="3">
      <t>ノリ</t>
    </rPh>
    <phoneticPr fontId="4"/>
  </si>
  <si>
    <t>産安法</t>
    <rPh sb="0" eb="2">
      <t>サンアン</t>
    </rPh>
    <rPh sb="2" eb="3">
      <t>ホウ</t>
    </rPh>
    <phoneticPr fontId="13"/>
  </si>
  <si>
    <t>化評法</t>
    <phoneticPr fontId="13"/>
  </si>
  <si>
    <t>既存化学物質</t>
    <rPh sb="0" eb="6">
      <t>キゾ</t>
    </rPh>
    <phoneticPr fontId="13"/>
  </si>
  <si>
    <t>新規化学物質</t>
    <rPh sb="0" eb="6">
      <t>シンキカ</t>
    </rPh>
    <phoneticPr fontId="13"/>
  </si>
  <si>
    <t>調査票（成分）</t>
    <rPh sb="0" eb="3">
      <t>チョウサヒョウ</t>
    </rPh>
    <rPh sb="4" eb="6">
      <t>セイブン</t>
    </rPh>
    <phoneticPr fontId="4"/>
  </si>
  <si>
    <t>大日精化工業株式会社</t>
  </si>
  <si>
    <t>１．はじめに</t>
  </si>
  <si>
    <t>化　　学　　物　　質　　名</t>
    <rPh sb="0" eb="1">
      <t>カ</t>
    </rPh>
    <rPh sb="3" eb="4">
      <t>ガク</t>
    </rPh>
    <rPh sb="6" eb="7">
      <t>モノ</t>
    </rPh>
    <rPh sb="9" eb="10">
      <t>シツ</t>
    </rPh>
    <rPh sb="12" eb="13">
      <t>メイ</t>
    </rPh>
    <phoneticPr fontId="4"/>
  </si>
  <si>
    <t>除外用途</t>
    <rPh sb="0" eb="2">
      <t>ジョガイ</t>
    </rPh>
    <rPh sb="2" eb="4">
      <t>ヨウト</t>
    </rPh>
    <phoneticPr fontId="4"/>
  </si>
  <si>
    <t>備考</t>
    <rPh sb="0" eb="1">
      <t>ソナエ</t>
    </rPh>
    <rPh sb="1" eb="2">
      <t>コウ</t>
    </rPh>
    <phoneticPr fontId="4"/>
  </si>
  <si>
    <t>ポリ塩化ビフェニル</t>
  </si>
  <si>
    <t>ヘキサクロロベンゼン</t>
  </si>
  <si>
    <t>アルドリン</t>
  </si>
  <si>
    <t>ディルドリン</t>
  </si>
  <si>
    <t>エンドリン</t>
  </si>
  <si>
    <t>DDT</t>
  </si>
  <si>
    <t>クロルデン類</t>
  </si>
  <si>
    <t>ビス(トリブチルスズ)=オキシド</t>
  </si>
  <si>
    <t>N,N'-ジトリル-パラ-フェニレンジアミン、N-トリル-N'-キシリル-パラ-フェニレンジアミン又はN,N'-ジキシリル-パラ-フェニレンジアミン</t>
    <rPh sb="49" eb="50">
      <t>マタ</t>
    </rPh>
    <phoneticPr fontId="4"/>
  </si>
  <si>
    <t>2,4,6-トリ-ターシャリ-ブチルフェノール</t>
  </si>
  <si>
    <t>ポリクロロ-2,2-ジメチル-3-メチリデンビシクロ[2.2.1]ヘプタン(別名：トキサフェン)</t>
  </si>
  <si>
    <t>2,2,2-トリクロロ-1,1-ビス（4-クロロフェニル）エタノール（別名ケルセン又はジコホル）</t>
  </si>
  <si>
    <t>ヘキサクロロブタ-1,3-ジエン</t>
  </si>
  <si>
    <t>注意</t>
    <rPh sb="0" eb="2">
      <t>チュウイ</t>
    </rPh>
    <phoneticPr fontId="4"/>
  </si>
  <si>
    <t>黄りんマッチ</t>
  </si>
  <si>
    <t>ベンジジン及びその塩</t>
  </si>
  <si>
    <t>4-アミノジフェニル及びその塩</t>
  </si>
  <si>
    <t>石綿（アスベスト）</t>
  </si>
  <si>
    <t>4-ニトロジフェニル及びその塩</t>
  </si>
  <si>
    <t>ビス（クロロメチル）エーテル</t>
  </si>
  <si>
    <t xml:space="preserve">オクタメチルピロホスホルアミド及びこれを含有する製剤 </t>
    <rPh sb="15" eb="16">
      <t>オヨ</t>
    </rPh>
    <phoneticPr fontId="4"/>
  </si>
  <si>
    <t>モノフルオール酢酸、モノフルオール酢酸塩類及びこれを含有する製剤</t>
    <rPh sb="19" eb="21">
      <t>エンルイ</t>
    </rPh>
    <phoneticPr fontId="4"/>
  </si>
  <si>
    <t xml:space="preserve">モノフルオール酢酸アミド及びこれを含有する製剤 </t>
    <rPh sb="12" eb="13">
      <t>オヨ</t>
    </rPh>
    <phoneticPr fontId="4"/>
  </si>
  <si>
    <t>燐化アルミニウムとその分解促進剤とを含有する製剤</t>
  </si>
  <si>
    <t>鉛</t>
    <rPh sb="0" eb="1">
      <t>ナマリ</t>
    </rPh>
    <phoneticPr fontId="4"/>
  </si>
  <si>
    <t>六価クロム</t>
    <rPh sb="0" eb="1">
      <t>ロッ</t>
    </rPh>
    <rPh sb="1" eb="2">
      <t>カ</t>
    </rPh>
    <phoneticPr fontId="4"/>
  </si>
  <si>
    <t>ポリ臭素化ビフェニル(PBB)</t>
    <rPh sb="2" eb="5">
      <t>シュウソカ</t>
    </rPh>
    <phoneticPr fontId="4"/>
  </si>
  <si>
    <t>ポリ臭素化ジフェニルエーテル(PBDE)</t>
    <rPh sb="2" eb="5">
      <t>シュウソカ</t>
    </rPh>
    <phoneticPr fontId="4"/>
  </si>
  <si>
    <t>鉛、水銀、カドミウム、六価クロムには、それぞれの化合物も含む。</t>
    <rPh sb="0" eb="1">
      <t>ナマリ</t>
    </rPh>
    <rPh sb="2" eb="4">
      <t>スイギン</t>
    </rPh>
    <rPh sb="11" eb="12">
      <t>ロッ</t>
    </rPh>
    <rPh sb="12" eb="13">
      <t>カ</t>
    </rPh>
    <rPh sb="24" eb="27">
      <t>カゴウブツ</t>
    </rPh>
    <rPh sb="28" eb="29">
      <t>フク</t>
    </rPh>
    <phoneticPr fontId="4"/>
  </si>
  <si>
    <t>90-04-0</t>
  </si>
  <si>
    <t>75-45-6</t>
  </si>
  <si>
    <t>75-72-9</t>
  </si>
  <si>
    <t>76-15-3</t>
  </si>
  <si>
    <t>615-05-4</t>
  </si>
  <si>
    <t>101-80-4</t>
  </si>
  <si>
    <t>56-23-5</t>
  </si>
  <si>
    <t>101-14-4</t>
  </si>
  <si>
    <t>75-71-8</t>
  </si>
  <si>
    <t>75-43-4</t>
  </si>
  <si>
    <t>91-94-1</t>
  </si>
  <si>
    <t>119-93-7</t>
  </si>
  <si>
    <t>71-55-6</t>
  </si>
  <si>
    <t>75-69-4</t>
  </si>
  <si>
    <t>トリクロロフルオロメタン</t>
  </si>
  <si>
    <t>353-59-3</t>
  </si>
  <si>
    <t>75-63-8</t>
  </si>
  <si>
    <t>74-83-9</t>
  </si>
  <si>
    <t>101-77-9</t>
  </si>
  <si>
    <t>120-71-8</t>
  </si>
  <si>
    <t>99-55-8</t>
  </si>
  <si>
    <t>○○(株)</t>
    <phoneticPr fontId="1"/>
  </si>
  <si>
    <t>△△部</t>
    <phoneticPr fontId="1"/>
  </si>
  <si>
    <t>○○　△△</t>
    <phoneticPr fontId="1"/>
  </si>
  <si>
    <t>○○市　△△町　１－２３－４</t>
    <phoneticPr fontId="1"/>
  </si>
  <si>
    <t>abcde@example.co.jp</t>
    <phoneticPr fontId="1"/>
  </si>
  <si>
    <t>△△</t>
    <phoneticPr fontId="1"/>
  </si>
  <si>
    <t>アメリカ</t>
    <phoneticPr fontId="1"/>
  </si>
  <si>
    <t>1307</t>
    <phoneticPr fontId="1"/>
  </si>
  <si>
    <t>Ⅲ</t>
    <phoneticPr fontId="1"/>
  </si>
  <si>
    <t>危険物第4類第2石油類</t>
    <rPh sb="0" eb="2">
      <t>キケン</t>
    </rPh>
    <rPh sb="2" eb="3">
      <t>ブツ</t>
    </rPh>
    <rPh sb="3" eb="4">
      <t>ダイ</t>
    </rPh>
    <rPh sb="5" eb="6">
      <t>ルイ</t>
    </rPh>
    <rPh sb="6" eb="7">
      <t>ダイ</t>
    </rPh>
    <rPh sb="8" eb="11">
      <t>セキユルイ</t>
    </rPh>
    <phoneticPr fontId="1"/>
  </si>
  <si>
    <t>劇物</t>
    <rPh sb="0" eb="2">
      <t>ゲキブツ</t>
    </rPh>
    <phoneticPr fontId="1"/>
  </si>
  <si>
    <t>×</t>
  </si>
  <si>
    <t>20</t>
    <phoneticPr fontId="16"/>
  </si>
  <si>
    <t>キシレン</t>
    <phoneticPr fontId="16"/>
  </si>
  <si>
    <t>酢酸エチル</t>
    <rPh sb="0" eb="2">
      <t>サクサン</t>
    </rPh>
    <phoneticPr fontId="2"/>
  </si>
  <si>
    <t>ロジン</t>
  </si>
  <si>
    <t>エチルベンゼン</t>
  </si>
  <si>
    <t>41</t>
    <phoneticPr fontId="16"/>
  </si>
  <si>
    <t>78</t>
    <phoneticPr fontId="16"/>
  </si>
  <si>
    <t>36</t>
    <phoneticPr fontId="16"/>
  </si>
  <si>
    <t>09</t>
    <phoneticPr fontId="16"/>
  </si>
  <si>
    <t>産業安全保健法</t>
    <rPh sb="0" eb="2">
      <t>サンギョウ</t>
    </rPh>
    <rPh sb="2" eb="4">
      <t>アンゼン</t>
    </rPh>
    <rPh sb="4" eb="7">
      <t>ホケンホウ</t>
    </rPh>
    <phoneticPr fontId="4"/>
  </si>
  <si>
    <t>がん原性が認められた化学物質</t>
    <rPh sb="2" eb="3">
      <t>ハラ</t>
    </rPh>
    <rPh sb="3" eb="4">
      <t>セイ</t>
    </rPh>
    <rPh sb="5" eb="6">
      <t>ミト</t>
    </rPh>
    <rPh sb="10" eb="12">
      <t>カガク</t>
    </rPh>
    <rPh sb="12" eb="14">
      <t>ブッシツ</t>
    </rPh>
    <phoneticPr fontId="4"/>
  </si>
  <si>
    <t>特別有害産業廃棄物の有害物質</t>
    <phoneticPr fontId="13"/>
  </si>
  <si>
    <t>指定物質</t>
    <rPh sb="0" eb="2">
      <t>シテイ</t>
    </rPh>
    <rPh sb="2" eb="4">
      <t>ブッシツ</t>
    </rPh>
    <phoneticPr fontId="4"/>
  </si>
  <si>
    <t>有害物質</t>
    <rPh sb="0" eb="4">
      <t>ユウガイブッシツ</t>
    </rPh>
    <phoneticPr fontId="4"/>
  </si>
  <si>
    <t>　弊社では川上原料から川下の最終製品までのサプライチェーンの一端を担う化学メーカーとして、環境負荷低減、製品安全確保を目的とし、化学物質管理レベルを高めるために、原材料中の化学物質組成データの整備を推進しております。今般、新規材料を供給して頂くこととなりましたお取引先様におかれましても、趣旨をご理解いただき製品含有調査にご協力のほどお願い申し上げます。</t>
    <phoneticPr fontId="4"/>
  </si>
  <si>
    <t>☆化学物質の審査及び製造等の規制に関する法律　第一種特定化学物質</t>
  </si>
  <si>
    <t>ポリ塩化ナフタレン(塩素数が2以上のものに限る。)</t>
  </si>
  <si>
    <t>ドデカクロロ(ペンタシクロ[5.3.0.0(2,6).0(3,9).0(4,8)]デカン) (別名：マイレックス）</t>
  </si>
  <si>
    <t>ペルフルオロ(オクタン-1-スルホン酸)（別名ＰＦＯＳ）又はその塩</t>
  </si>
  <si>
    <t>H22.4　指定</t>
    <rPh sb="6" eb="8">
      <t>シテイ</t>
    </rPh>
    <phoneticPr fontId="4"/>
  </si>
  <si>
    <t>ペルフルオロ（オクタン-1-スルホニル）＝フルオリド（別名ＰＦＯＳＦ）</t>
  </si>
  <si>
    <t>〃</t>
  </si>
  <si>
    <t>ペンタクロロベンゼン</t>
  </si>
  <si>
    <t>α-ヘキサクロロシクロヘキサン</t>
  </si>
  <si>
    <t>β-ヘキサクロロシクロヘキサン</t>
  </si>
  <si>
    <t>γ-ヘキサクロロシクロヘキサン</t>
  </si>
  <si>
    <t>クロルデコン</t>
  </si>
  <si>
    <t>ヘキサブロモビフェニル</t>
  </si>
  <si>
    <t>テトラブロモ（フェノキシベンゼン）（別名テトラブロモジフェニルエーテル）</t>
  </si>
  <si>
    <t>ペンタブロモ（フェノキシベンゼン）（別名ペンタブロモジフェニルエーテル。）</t>
  </si>
  <si>
    <t>ヘキサブロモ（フェノキシベンゼン）（別名ヘキサブロモジフェニルエーテル）</t>
  </si>
  <si>
    <t>ヘプタブロモ（フェノキシベンゼン）（別名ヘプタブロモジフェニルエーテル）</t>
  </si>
  <si>
    <t>6,7,8,9,10,10-ヘキサクロロ-1,5,5a,6,9,9a-ヘキサヒドロ-6,9-メタノ-2,4,3-ベンゾジオキサチエピン＝3-オキシド（別名エンドスルファン又はベンゾエピン）</t>
  </si>
  <si>
    <t>H26.5.1指定</t>
  </si>
  <si>
    <t>ヘキサブロモシクロドデカン</t>
  </si>
  <si>
    <t>ペンタクロロフェノール又はその塩若しくはエステル</t>
  </si>
  <si>
    <t>H28.4.1指定</t>
  </si>
  <si>
    <t>ポリ塩化直鎖パラフィン（炭素数が10から13までのものであって、塩素の含有量が全重量の48パーセントを超えるものに限る。）</t>
  </si>
  <si>
    <t>H30.4.1指定</t>
  </si>
  <si>
    <t>1・1'-オキシビス（2・3・4・5・6-ペンタブロモベンゼン）（別名デカブロモジフェニルエーテル）</t>
  </si>
  <si>
    <t>☆労働安全衛生法　製造等禁止物質(第五十五条)</t>
  </si>
  <si>
    <t>試験研究のため製造し、輸入し、又は使用する場合で、厚生労働省令で定めるところにより、あらかじめ、都道府県労働局長の許可を受けている場合</t>
  </si>
  <si>
    <t>βーナフチルアミン及びその塩</t>
  </si>
  <si>
    <t>ベンゼンを含有するゴムのり（ベンゼン 5%を超えて含有）</t>
    <rPh sb="5" eb="7">
      <t>ガンユウ</t>
    </rPh>
    <rPh sb="22" eb="23">
      <t>コ</t>
    </rPh>
    <phoneticPr fontId="4"/>
  </si>
  <si>
    <t>第2号、第3号若しくは第5号から第7号までに掲げる物をその重量の1%を超えて含有し、又は第4号に掲げる物をその重量の0.1%を超えて含有する製剤その他の物</t>
    <rPh sb="0" eb="1">
      <t>ダイ</t>
    </rPh>
    <rPh sb="2" eb="3">
      <t>ゴウ</t>
    </rPh>
    <rPh sb="4" eb="5">
      <t>ダイ</t>
    </rPh>
    <rPh sb="6" eb="7">
      <t>ゴウ</t>
    </rPh>
    <rPh sb="11" eb="12">
      <t>ダイ</t>
    </rPh>
    <rPh sb="13" eb="14">
      <t>ゴウ</t>
    </rPh>
    <rPh sb="16" eb="17">
      <t>ダイ</t>
    </rPh>
    <rPh sb="18" eb="19">
      <t>ゴウ</t>
    </rPh>
    <rPh sb="44" eb="45">
      <t>ダイ</t>
    </rPh>
    <rPh sb="46" eb="47">
      <t>ゴウ</t>
    </rPh>
    <phoneticPr fontId="4"/>
  </si>
  <si>
    <t>☆毒物及び劇物取締法　特定毒物(第二条第3項)</t>
  </si>
  <si>
    <t>都道府県知事の許可を受けた特定毒物研究者による、学術研究用途</t>
  </si>
  <si>
    <t xml:space="preserve">四アルキル鉛及びこれを含有する製剤 </t>
  </si>
  <si>
    <t xml:space="preserve">ジエチルパラニトロフエニルチオホスフエイト及びこれを含有する製剤 </t>
  </si>
  <si>
    <t xml:space="preserve">ジメチルエチルメルカプトエチルチオホスフエイト及びこれを含有する製剤 </t>
  </si>
  <si>
    <t xml:space="preserve">ジメチル-(ジエチルアミド-1-クロルクロトニル)-ホスフエイト及びこれを含有する製剤 </t>
  </si>
  <si>
    <t xml:space="preserve">ジメチルパラニトロフエニルチオホスフエイト及びこれを含有する製剤 </t>
  </si>
  <si>
    <t xml:space="preserve">テトラエチルピロホスフエイト及びこれを含有する製剤 </t>
  </si>
  <si>
    <t>☆RoHS指令　有害性物質</t>
  </si>
  <si>
    <t>閾値
1,000ppm</t>
    <rPh sb="0" eb="2">
      <t>イキチ</t>
    </rPh>
    <phoneticPr fontId="4"/>
  </si>
  <si>
    <t>閾値
1,000ppm</t>
  </si>
  <si>
    <t>カドミウム</t>
  </si>
  <si>
    <t>閾値
100ppm</t>
  </si>
  <si>
    <t>フタル酸ジ－２－エチルヘキシル(DEHP)</t>
    <rPh sb="3" eb="4">
      <t>サン</t>
    </rPh>
    <phoneticPr fontId="4"/>
  </si>
  <si>
    <t>フタル酸ブチルベンジル(BBP)</t>
    <rPh sb="3" eb="4">
      <t>サン</t>
    </rPh>
    <phoneticPr fontId="4"/>
  </si>
  <si>
    <t>フタル酸ジ-n-ブチル(DBP)</t>
    <rPh sb="3" eb="4">
      <t>サン</t>
    </rPh>
    <phoneticPr fontId="4"/>
  </si>
  <si>
    <t>フタル酸ジイソブチル(DIBP)</t>
  </si>
  <si>
    <t>*2</t>
  </si>
  <si>
    <t>RoHS2（2011/65/EU）のAnnexⅢ及びⅣを参照のこと。</t>
    <rPh sb="24" eb="25">
      <t>オヨ</t>
    </rPh>
    <rPh sb="28" eb="30">
      <t>サンショウ</t>
    </rPh>
    <phoneticPr fontId="4"/>
  </si>
  <si>
    <t>放射性物質</t>
  </si>
  <si>
    <t>自然由来の物は除く</t>
  </si>
  <si>
    <t>2-（2H-1,2,3-ベンゾトリアゾール-2-イル）-4,6-ジ-tert-ブチルフェノール</t>
    <phoneticPr fontId="20"/>
  </si>
  <si>
    <t>※注：これらの物質はここに列挙されていない異性体を含む可能性があります。</t>
  </si>
  <si>
    <t>オゾン層破壊物質／異性体※</t>
  </si>
  <si>
    <t>ジクロロジフルオロメタン(CFC12)</t>
  </si>
  <si>
    <t>塩化フッ化メタン(CFC13)</t>
  </si>
  <si>
    <t>ペンタクロロフルオロエタン(CFC111)</t>
  </si>
  <si>
    <t>354-56-3</t>
  </si>
  <si>
    <t>テトラクロロジフルオロエタン(CFC112)</t>
  </si>
  <si>
    <t>76-12-0</t>
  </si>
  <si>
    <t>トリクロロトリフルオロエタン(CFC113)
1,1,2-トリクロロ-1,2,2-トリフルオロエタン</t>
  </si>
  <si>
    <t>354-58-5
76-13-1</t>
  </si>
  <si>
    <t>ジクロロテトラフルオロエタン(CFC 114)</t>
  </si>
  <si>
    <t>76-14-2</t>
  </si>
  <si>
    <t>モノクロロペンタフルオロエタン（CFC 115）</t>
  </si>
  <si>
    <t>ヘプタクロロフルオロプロパン(CFC211)</t>
  </si>
  <si>
    <t>422-78-6
135401-87-5</t>
  </si>
  <si>
    <t>ヘキサクロロジフルオロプロパン(CFC212)</t>
  </si>
  <si>
    <t>3182-26-1</t>
  </si>
  <si>
    <t>ペンタクロロトリフルオロプロパン(CFC213)</t>
  </si>
  <si>
    <t>2354-06-5
134237-31-3</t>
  </si>
  <si>
    <t>テトラクロロテトラフルオロプロパン（CFC214）
1,1,1,3-テトラクロロテトラフルオロプロパン</t>
  </si>
  <si>
    <t>29255-31-0
2268-46-4</t>
  </si>
  <si>
    <t>トリクロロペンタフルオロプロパン（CFC215）
1,1,1-トリクロロペンタフルオロプロパン
1,2,3-トリクロロペンタフルオロプロパン</t>
  </si>
  <si>
    <t>1599-41-3
4259-43-2
76-17-5</t>
  </si>
  <si>
    <t>ジクロロヘキサフルオロプロパン(CFC216)</t>
  </si>
  <si>
    <t>661-97-2</t>
  </si>
  <si>
    <t>モノクロロヘプタフルオロプロパン(CFC217)</t>
  </si>
  <si>
    <t>422-86-6</t>
  </si>
  <si>
    <t>ブロモクロロジフルオロメタン（ハロン1211）</t>
  </si>
  <si>
    <t>ブロモトリフルオロメタン（ハロン1301）</t>
  </si>
  <si>
    <t>ジブロモテトラフルオロエタン（ハロン2402）</t>
  </si>
  <si>
    <t>124-73-2</t>
  </si>
  <si>
    <t>四塩化炭素（テトラクロロメタン）</t>
  </si>
  <si>
    <t>1,1,1-トリクロロエタン（メチルクロロホルム）およびその異性体、ただし1,1,2-トリクロロエタンを除く</t>
  </si>
  <si>
    <t>ブロモメタン（臭化メチル）</t>
  </si>
  <si>
    <t>ジブロモフルオロメタン</t>
  </si>
  <si>
    <t>1868-53-7</t>
  </si>
  <si>
    <t>ブロモジフルオロメタン</t>
  </si>
  <si>
    <t>1511-62-2</t>
  </si>
  <si>
    <t>ブロモフルオロメタン</t>
  </si>
  <si>
    <t>373-52-4</t>
  </si>
  <si>
    <t>テトラブロモフルオロエタン</t>
  </si>
  <si>
    <t>306-80-9</t>
  </si>
  <si>
    <t>トリブロモジフルオロエタン</t>
  </si>
  <si>
    <t>ジブロモトリフルオロエタン</t>
  </si>
  <si>
    <t>354-04-1</t>
  </si>
  <si>
    <t>ブロモテトラフルオロエタン</t>
  </si>
  <si>
    <t>124-72-1</t>
  </si>
  <si>
    <t>トリブロモフルオロエタン</t>
  </si>
  <si>
    <t>ジブロモジフルオロエタン</t>
  </si>
  <si>
    <t>75-82-1</t>
  </si>
  <si>
    <t>ブロモトリフルオロエタン</t>
  </si>
  <si>
    <t>421-06-7</t>
  </si>
  <si>
    <t>ジブロモフルオロエタン</t>
  </si>
  <si>
    <t>358-97-4</t>
  </si>
  <si>
    <t>ブロモジフルオロエタン</t>
  </si>
  <si>
    <t>420-47-3</t>
  </si>
  <si>
    <t>ブロモフルオロエタン</t>
  </si>
  <si>
    <t>762-49-2</t>
  </si>
  <si>
    <t>ヘキサブロモフルオロプロパン</t>
  </si>
  <si>
    <t>ペンタブロモジフルオロプロパン</t>
  </si>
  <si>
    <t>テトラブロモトリフルオロプロパン</t>
  </si>
  <si>
    <t>トリブロモテトラフルオロプロパン</t>
  </si>
  <si>
    <t>ジブロモペンタフルオロプロパン</t>
  </si>
  <si>
    <t>431-78-7</t>
  </si>
  <si>
    <t>ブロモヘキサフルオロプロパン</t>
  </si>
  <si>
    <t>2252-78-0</t>
  </si>
  <si>
    <t>ペンタブロモフルオロプロパン</t>
  </si>
  <si>
    <t>テトラブロモジフルオロプロパン</t>
  </si>
  <si>
    <t>トリブロモトリフルオロプロパン</t>
  </si>
  <si>
    <t>ジブロモテトラフルオロプロパン</t>
  </si>
  <si>
    <t>ブロモペンタフルオロプロパン</t>
  </si>
  <si>
    <t>テトラブロモフルオロプロパン</t>
  </si>
  <si>
    <t>トリブロモジフルオロプロパン</t>
  </si>
  <si>
    <t>70192-80-2</t>
  </si>
  <si>
    <t>ジブロモトリフルオロプロパン</t>
  </si>
  <si>
    <t>431-21-0</t>
  </si>
  <si>
    <t>ブロモテトラフルオロプロパン</t>
  </si>
  <si>
    <t>679-84-5</t>
  </si>
  <si>
    <t>トリブロモフルオロプロパン</t>
  </si>
  <si>
    <t>ジブロモジフルオロプロパン</t>
  </si>
  <si>
    <t>460-25-3</t>
  </si>
  <si>
    <t>ブロモトリフルオロプロパン</t>
  </si>
  <si>
    <t>421-46-5</t>
  </si>
  <si>
    <t>ジブロモフルオロプロパン</t>
  </si>
  <si>
    <t>51584-26-0</t>
  </si>
  <si>
    <t>ブロモジフルオロプロパン</t>
  </si>
  <si>
    <t>ブロモフルオロプロパン</t>
  </si>
  <si>
    <t>1871-72-3</t>
  </si>
  <si>
    <t>ブロモクロロメタン</t>
  </si>
  <si>
    <t>74-97-5</t>
  </si>
  <si>
    <t>オゾン層破壊物質(ハイドロクロロフルオロカーボン類)／異性体※</t>
  </si>
  <si>
    <t>ジクロロフルオロメタン(HCFC21)</t>
  </si>
  <si>
    <t>クロロジフルオロメタン（HCFC22）</t>
  </si>
  <si>
    <t>クロロフルオロメタン（HCFC31）</t>
  </si>
  <si>
    <t>593-70-4</t>
  </si>
  <si>
    <t>テトラクロロフルオロエタン（HCFC 121）
1,1,1,2-テトラクロロ-2-フルオロエタン（HCFC 121a）
1,1,2,2-テトラクロロ-1-フルオロエタン</t>
  </si>
  <si>
    <t>134237-32-4
354-11-0
354-14-3</t>
  </si>
  <si>
    <t>トリクロロジフルオロエタン（HCFC122）
1,2,2-トリクロロ-1,1-ジフルオロエタン</t>
  </si>
  <si>
    <t>41834-16-6
354-21-2</t>
  </si>
  <si>
    <t>ジクロロトリフルオロエタン（HCFC123）
ジクロロ-1,1,2-トリフルオロエタン
2,2-ジクロロ-1,1,1-トリフルロエタン
1,2-ジクロロ-1,1,2-トリフルロエタン（HCFC-123a）
1,1-ジクロロ-1,2,2-トリフルロエタン（HCFC-123b）
2,2-ジクロロ-1,1,2-トリフルロエタン（HCFC-123b）</t>
  </si>
  <si>
    <t>34077-87-7
90454-18-5
306-83-2
354-23-4
812-04-4
812-04-4</t>
  </si>
  <si>
    <t>クロロテトラフルオロエタン（HCFC124）
2-クロロ-1,1,1,2-テトラフルオロエタン
1-クロロ-1,1,2,2-テトラフルオロエタン（HCFC 124a）</t>
  </si>
  <si>
    <t>63938-10-3
2837-89-0
354-25-6</t>
  </si>
  <si>
    <t>トリクロロフルオロエタン（HCFC 131）
1-フルオロ-1,2,2-トリクロロエタン
1,1,1-クロロ-2-フルオロエタン（HCFC131b）</t>
  </si>
  <si>
    <t>27154-33-2；(134237-34-6)
359-28-4
811-95-0</t>
  </si>
  <si>
    <t>1-クロロ-1-フルオロエタン（HCFC-151）</t>
  </si>
  <si>
    <t>1615-75-4</t>
  </si>
  <si>
    <t>ジクロロジフルオロエタン（HCFC132）
1,2-ジクロロ-1,1-ジフルオロエタン（HCFC132b）
1,1-ジクロロ-1,2-ジフルオロエタン（HFCF 132c）
1,1-ジクロロ-2,2-ジフルオロエタン
1,2-ジクロロ-1,2-ジフルオロエタン</t>
  </si>
  <si>
    <t>25915-78-0
1649-08-7
1842-05-3
471-43-2
431-06-1</t>
  </si>
  <si>
    <t>クロロトリフルオロエタン（HCFC133）
1-クロロ-1,2,2-トリフルオロエタン
2-クロロ-1,1,1-トリフルオロエタン（HCFC-133a）</t>
  </si>
  <si>
    <t>1330-45-6
1330-45-6
75-88-7</t>
  </si>
  <si>
    <t>ジクロロフルオロエタン（HCFC 141）
1,1-ジクロロ-1-フルオロエタン（HCFC-141b）
1,2-ジクロロ-1-フルオロエタン</t>
  </si>
  <si>
    <t>1717-00-6；(25167-88-8)
1717-00-6
430-57-9</t>
  </si>
  <si>
    <t>クロロジフルオロエタン（HCFC142）
1-クロロ-1,1-ジフルオロエタン（HCFC142b）
1-クロロ-1,2-ジフルオロエタン（HCFC142a）</t>
  </si>
  <si>
    <t>25497-29-4
75-68-3
25497-29-4</t>
  </si>
  <si>
    <t>ヘキサクロロフルオロプロパン（HCFC221）</t>
  </si>
  <si>
    <t>134237-35-7</t>
  </si>
  <si>
    <t>ペンククロロジフルオロプロパン（HCFC222）</t>
  </si>
  <si>
    <t>134237-36-8</t>
  </si>
  <si>
    <t>テトラクロロトリフルロプロパン（HCFC223）</t>
  </si>
  <si>
    <t>134237-37-9</t>
  </si>
  <si>
    <t>トリクロロテトラフルオロプロパン（HCFC224）</t>
  </si>
  <si>
    <t>134237-38-0</t>
  </si>
  <si>
    <t>ジクロロペンタフルオロプロパン,(エチン，フルオロー)(HCFC225)
2,2-ジクロロ-1,1,1,3,3-ペンタフルオロプロパン(HCFC 225aa)
2,3-ジクロロ-1,1,1,2,3-ペンタフルオロプロパン(HCFC225ba)
1,2-ジクロロ-1,1,2,3,3-ペンタフルオロプロパン(HCFC225bb)
3,3-ジクロロ-1,1,1,2,2-ペンタフルオロプロパン(HCFC225ca)
1,3-ジクロロ-1,1,2,2,3-ペンタフルオロプロパン(HCFC225cb)
1,1-ジクロロ-1,2,2,3,3-ペンタフルオロプロパン(HCFC 225cc)
1,2-ジクロロ-1,1,3,3,3-ペンタフルオロプロパン(HCFC225da)
1,3-ジクロロ-1,1,2,3,3-ペンタフルオロプロパン(HCFC225ea)
1,1-ジクロロ-1,2,3,3,3-ペンタフルオロプロパン(HCFC225eb)</t>
  </si>
  <si>
    <t>127564-92-5；(2713-09-9)
128903-21-9
422-48-0
422-44-6
422-56-0
507-55-1
13474-88-9
431-86-7
136013-79-1
111512-56-2</t>
  </si>
  <si>
    <t>クロロヘキサフルオロプロパン（HCFC226）</t>
  </si>
  <si>
    <t>134308-72-8</t>
  </si>
  <si>
    <t>ペンタクロロフルオロプロパン（HCFC231）</t>
  </si>
  <si>
    <t>134190-48-0</t>
  </si>
  <si>
    <t>テトラクロロジフルオロプロパン（HCFC232）</t>
  </si>
  <si>
    <t>134237-39-1</t>
  </si>
  <si>
    <t>トリクロロトリフルオロプロパン（HCFC233）
1,1,1-トリクロロ-3,3,3-トリフルオロプロパン</t>
  </si>
  <si>
    <t>134237-40-4
7125-83-9</t>
  </si>
  <si>
    <t>ジクロロテトラフルオロプロパン（HCFC234）</t>
  </si>
  <si>
    <t>127564-83-4</t>
  </si>
  <si>
    <t>クロロペンタフルオロプロパン（HCFC235）
1-クロロ-1,1,3,3,3-ペンタフルオロプロパン</t>
  </si>
  <si>
    <t>134237-41-5
460-92-4</t>
  </si>
  <si>
    <t>テトラクロロフルオロプロパン（HCFC241）</t>
  </si>
  <si>
    <t>134190-49-1</t>
  </si>
  <si>
    <t>トリクロロジフルオロプロパン（HCFC242）</t>
  </si>
  <si>
    <t>134237-42-6</t>
  </si>
  <si>
    <t>ジクロロトリフルオロプロパン（HCFC243）
1,1-ジクロロ-1,2,2-トリフルオロプロパン
2,3-ジクロロ-1,1,1-トリフルオロプロパン
3,3-ジクロロ-1,1,1-トリフルオロプロパン</t>
  </si>
  <si>
    <t>134237-43-7
7125-99-7
338-75-0
460-69-5</t>
  </si>
  <si>
    <t>クロロテトラフルオロプロパン（HCFC244）
3-クロロ-1,1,2,2-テトラフルオロプロパン</t>
  </si>
  <si>
    <t xml:space="preserve">134190-50-4
679-85-6 </t>
  </si>
  <si>
    <t>トリクロロフルオロプロパン（HCFC251）
1,1,3-トリクロロ-1-フルオロプロパン</t>
  </si>
  <si>
    <t>134190-51-5
818-99-5</t>
  </si>
  <si>
    <t>ジクロロジフルオロプロパン（HCFC252）</t>
  </si>
  <si>
    <t>134190-52-6</t>
  </si>
  <si>
    <t>クロロトリフルオロプロパン（HCFC253）
3-クロロ-1,1,1-トリフルオロプロパン（HCFC253fb）</t>
  </si>
  <si>
    <t>134237-44-8
460-35-5</t>
  </si>
  <si>
    <t>ジクロロフルオロプロパン（HCFC261）
1,1-ジクロロ-1-フルオロプロパン</t>
  </si>
  <si>
    <t>134237-45-9
7799-56-6</t>
  </si>
  <si>
    <t>クロロジフルオロプロパン（HCFC262）
2-クロロ-1,3-ジフルオロプロパン</t>
  </si>
  <si>
    <t>134190-53-7
102738-79-4</t>
  </si>
  <si>
    <t>クロロフルオロプロパン（HCFC271）
2-クロロ-2-フルオロプロパン</t>
  </si>
  <si>
    <t>134190-54-8
420-44-0</t>
  </si>
  <si>
    <t>一部のトリブチルスズ(TBT類)、トリフェニルスズ(TPT類)</t>
  </si>
  <si>
    <t>トリフェニルスズ=N,N’-ジメチルジチオカルバマート</t>
  </si>
  <si>
    <t>1803-12-9</t>
  </si>
  <si>
    <t>トリフェニルスズ=フルオリド</t>
  </si>
  <si>
    <t>379-52-2</t>
  </si>
  <si>
    <t>トリフェニルスズ=アセタート</t>
  </si>
  <si>
    <t>900-95-8</t>
  </si>
  <si>
    <t>トリフェニルスズ=クロリド</t>
  </si>
  <si>
    <t>639-58-7</t>
  </si>
  <si>
    <t>トリフェニルスズ=ヒドロキシド</t>
  </si>
  <si>
    <t>76-87-9</t>
  </si>
  <si>
    <t>トリフェニルスズ脂肪酸塩(C=9～11)</t>
  </si>
  <si>
    <t>18380-71-7
94850-90-5
18380-72-8
47672-31-1</t>
  </si>
  <si>
    <t>トリフェ ニルスズ=クロロアセタート</t>
  </si>
  <si>
    <t>7094-94-2</t>
  </si>
  <si>
    <t>トリブチルスズ=メタクリラート</t>
  </si>
  <si>
    <t>2155-70-6</t>
  </si>
  <si>
    <t>ビス(トリブチルスズ)=フマラート</t>
  </si>
  <si>
    <t>6454-35-9</t>
  </si>
  <si>
    <t>トリブチルスズ=フルオリド</t>
  </si>
  <si>
    <t>1983-10-4</t>
  </si>
  <si>
    <t>ビス(トリブチルスズ)=2,3-ジブロモスクシナート</t>
  </si>
  <si>
    <t>31732-71-5</t>
  </si>
  <si>
    <t>トリブチルスズ=アセタート</t>
  </si>
  <si>
    <t>56-36-0</t>
  </si>
  <si>
    <t>トリブチルスズ=ラウラート</t>
  </si>
  <si>
    <t>3090-36-6</t>
  </si>
  <si>
    <t>ビス(トリブチルスズ)=フタラート</t>
  </si>
  <si>
    <t>4782-29-0</t>
  </si>
  <si>
    <t>アルキル=アクリラート、メチル=メタクリラート、およびトリブチルスズ=メタクリラートの共重合物(アルキル;C=8)</t>
  </si>
  <si>
    <t>67772-01-4</t>
  </si>
  <si>
    <t>トリブチルスズ=スルファマート</t>
  </si>
  <si>
    <t>6517-25-5</t>
  </si>
  <si>
    <t>ビス(トリブチルスズ)マレアート</t>
  </si>
  <si>
    <t>14275-57-1</t>
  </si>
  <si>
    <t>トリブチルスズ=クロリド</t>
  </si>
  <si>
    <t>トリブチルスズ=シクロペンタンカルボキシラートおよびその類縁化合物(トリブチルスズ=ナフテン酸)の混合物</t>
  </si>
  <si>
    <t>85409-17-2</t>
  </si>
  <si>
    <t>トリブチルスズ=1,2,3,4,4a,4b,5,6,10,10a-デカヒドロｰ7 ｰイソプロピル-1,4a-ジメチルｰ1 ｰフェナントレンカルボキシラート及びその類縁化合物(トリブチルスズ=ロジンソルト)の混合物</t>
  </si>
  <si>
    <t>ポリ塩化ターフェニル類　(PCT類:全ての異性体及び同族体)</t>
    <rPh sb="18" eb="19">
      <t>スベ</t>
    </rPh>
    <rPh sb="21" eb="24">
      <t>イセイタイ</t>
    </rPh>
    <rPh sb="24" eb="25">
      <t>オヨ</t>
    </rPh>
    <rPh sb="26" eb="28">
      <t>ドウゾク</t>
    </rPh>
    <rPh sb="28" eb="29">
      <t>タイ</t>
    </rPh>
    <phoneticPr fontId="4"/>
  </si>
  <si>
    <t>アゾ色素</t>
    <phoneticPr fontId="4"/>
  </si>
  <si>
    <t>26239-64-5</t>
    <phoneticPr fontId="20"/>
  </si>
  <si>
    <t>REACH規則</t>
    <rPh sb="5" eb="7">
      <t>キソク</t>
    </rPh>
    <phoneticPr fontId="4"/>
  </si>
  <si>
    <t>登録済み</t>
    <rPh sb="0" eb="2">
      <t>トウロク</t>
    </rPh>
    <rPh sb="2" eb="3">
      <t>ス</t>
    </rPh>
    <phoneticPr fontId="4"/>
  </si>
  <si>
    <t>未登録</t>
    <rPh sb="0" eb="3">
      <t>ミトウロク</t>
    </rPh>
    <phoneticPr fontId="13"/>
  </si>
  <si>
    <t>化評法</t>
    <rPh sb="0" eb="1">
      <t>バ</t>
    </rPh>
    <rPh sb="1" eb="2">
      <t>ヒョウ</t>
    </rPh>
    <rPh sb="2" eb="3">
      <t>ホウ</t>
    </rPh>
    <phoneticPr fontId="4"/>
  </si>
  <si>
    <t>登録済み</t>
    <rPh sb="0" eb="3">
      <t>トウロクズ</t>
    </rPh>
    <phoneticPr fontId="4"/>
  </si>
  <si>
    <t>未登録</t>
    <rPh sb="0" eb="3">
      <t>ミトウロク</t>
    </rPh>
    <phoneticPr fontId="4"/>
  </si>
  <si>
    <t>毒性化学物質管理法/
職業安全衛生法</t>
    <rPh sb="0" eb="6">
      <t>ドクセイカガクブッシツ</t>
    </rPh>
    <rPh sb="6" eb="9">
      <t>カンリホウ</t>
    </rPh>
    <rPh sb="11" eb="18">
      <t>ショクギョウ</t>
    </rPh>
    <phoneticPr fontId="4"/>
  </si>
  <si>
    <t>台</t>
    <rPh sb="0" eb="1">
      <t>ダイ</t>
    </rPh>
    <phoneticPr fontId="13"/>
  </si>
  <si>
    <t>№</t>
  </si>
  <si>
    <t>Substances</t>
  </si>
  <si>
    <t>92-67-1</t>
  </si>
  <si>
    <t>４－アミノビフェニル</t>
    <phoneticPr fontId="4"/>
  </si>
  <si>
    <t>biphenyl-4-ylamine
4-aminobiphenyl
xenylamine</t>
    <phoneticPr fontId="4"/>
  </si>
  <si>
    <t>92-87-5</t>
  </si>
  <si>
    <t>ベンジジン</t>
    <phoneticPr fontId="4"/>
  </si>
  <si>
    <t>benzidine</t>
  </si>
  <si>
    <t>95-69-2</t>
  </si>
  <si>
    <t>４－クロロ－２－メチルアニリン</t>
    <phoneticPr fontId="4"/>
  </si>
  <si>
    <t>4-chloro-o-toluidine</t>
  </si>
  <si>
    <t>91-59-8</t>
  </si>
  <si>
    <t>２－ナフチルアミン</t>
    <phoneticPr fontId="4"/>
  </si>
  <si>
    <t>2-naphthylamine</t>
  </si>
  <si>
    <t>97-56-3</t>
    <phoneticPr fontId="4"/>
  </si>
  <si>
    <t>ｏ－アミノアゾトルエン</t>
    <phoneticPr fontId="4"/>
  </si>
  <si>
    <t>o-aminoazotoluene
4-amino-2’,3-dimethylazobenzene
4-o-tolylazo-o-toluidine</t>
    <phoneticPr fontId="4"/>
  </si>
  <si>
    <t>５－ニトロ－ｏ－トルイジン</t>
    <phoneticPr fontId="4"/>
  </si>
  <si>
    <t>5-nitro-o-toluidine</t>
  </si>
  <si>
    <t>106-47-8</t>
  </si>
  <si>
    <t>ｐ－クロロアニリン</t>
    <phoneticPr fontId="4"/>
  </si>
  <si>
    <t>4-chloroaniline</t>
  </si>
  <si>
    <t>２，４－ジアミノアニソール</t>
    <phoneticPr fontId="4"/>
  </si>
  <si>
    <t>4-methoxy-m-phenylenediamine</t>
    <phoneticPr fontId="4"/>
  </si>
  <si>
    <t>４，４’－メチレンジアニリン</t>
    <phoneticPr fontId="4"/>
  </si>
  <si>
    <t>4,4’-methylenedianiline
4,4’-diaminodiphenylmethane</t>
    <phoneticPr fontId="4"/>
  </si>
  <si>
    <t>３，３’－ジクロロベンジジン</t>
    <phoneticPr fontId="4"/>
  </si>
  <si>
    <t>3,3’-dichlorobenzidine
3,3’-dichlorobipheny-4,4’-ylenediamine</t>
    <phoneticPr fontId="4"/>
  </si>
  <si>
    <t>119-90-4</t>
  </si>
  <si>
    <t>３，３’－ジメトキシベンジジン</t>
    <phoneticPr fontId="4"/>
  </si>
  <si>
    <t>3,3’-dimethoxybenzidine
o-dianisidine</t>
    <phoneticPr fontId="4"/>
  </si>
  <si>
    <t>３，３’－ジメチルベンジジン</t>
    <phoneticPr fontId="4"/>
  </si>
  <si>
    <t>3,3’-dimethylbenzidine
4,4’-bi-o-toluidine</t>
    <phoneticPr fontId="4"/>
  </si>
  <si>
    <t>838-88-0</t>
  </si>
  <si>
    <t>４，４’－ジアミノ－３，３’－ジメチルジフェニルメタン</t>
    <phoneticPr fontId="4"/>
  </si>
  <si>
    <t>4,4’-methylenedi-o-toluidine</t>
  </si>
  <si>
    <t>６－メトキシ－ｍ－トルイジン</t>
    <phoneticPr fontId="4"/>
  </si>
  <si>
    <t>6-methoxy-m-toluidine p-cresidine</t>
    <phoneticPr fontId="4"/>
  </si>
  <si>
    <t>４，４’－メチレン－ビス（２－クロロアニリン）</t>
    <phoneticPr fontId="4"/>
  </si>
  <si>
    <t>4,4’-methylene-bis-(2-chloro-aniline)
2,2’-dichloro-4,4’-methylene-dianiline</t>
    <phoneticPr fontId="4"/>
  </si>
  <si>
    <t>４，４’－オキシジアニリン</t>
    <phoneticPr fontId="4"/>
  </si>
  <si>
    <t>4,4’-oxydianiline</t>
  </si>
  <si>
    <t>139-65-1</t>
  </si>
  <si>
    <t>４，４’－ジアミノジフェニルスルフィド</t>
    <phoneticPr fontId="4"/>
  </si>
  <si>
    <t>4,4’-thiodianiline</t>
  </si>
  <si>
    <t>95-53-4</t>
  </si>
  <si>
    <t>ｏ－トルイジン</t>
    <phoneticPr fontId="4"/>
  </si>
  <si>
    <t>o-toluidine
2-aminotoluene</t>
    <phoneticPr fontId="4"/>
  </si>
  <si>
    <t>95-80-7</t>
  </si>
  <si>
    <t>４－メチル－ｍ－フェニレンジアミン</t>
    <phoneticPr fontId="4"/>
  </si>
  <si>
    <t>4-methyl-m-phenylenediamine</t>
  </si>
  <si>
    <t>137-17-7</t>
  </si>
  <si>
    <t>２，４，５－トリメチルアニリン</t>
    <phoneticPr fontId="4"/>
  </si>
  <si>
    <t>2,4,5-trimethylaniline</t>
  </si>
  <si>
    <t>ｏ－アニシジン</t>
    <phoneticPr fontId="4"/>
  </si>
  <si>
    <t>o-anisidine 2-methoxyaniline</t>
    <phoneticPr fontId="4"/>
  </si>
  <si>
    <t>60-09-3</t>
    <phoneticPr fontId="4"/>
  </si>
  <si>
    <t>４－アミノアゾベンゼン</t>
    <phoneticPr fontId="4"/>
  </si>
  <si>
    <t>4-amino azobenzene</t>
  </si>
  <si>
    <t>(団体参考情報)</t>
  </si>
  <si>
    <t>・化成品工業協会</t>
  </si>
  <si>
    <t>・ETAD: Ecological and Toxicological Association of Dyes and Organic Pigments Manufacturers</t>
  </si>
  <si>
    <t>C.I.Name</t>
  </si>
  <si>
    <t>6358-85-6</t>
  </si>
  <si>
    <t>Pigment Yellow 12</t>
  </si>
  <si>
    <t>5102-83-0</t>
  </si>
  <si>
    <t>Pigment Yellow 13</t>
  </si>
  <si>
    <t>5468-75-7</t>
  </si>
  <si>
    <t>Pigment Yellow 14</t>
  </si>
  <si>
    <t>7621-06-9</t>
    <phoneticPr fontId="4"/>
  </si>
  <si>
    <t>4531-49-1</t>
  </si>
  <si>
    <t>Pigment Yellow 17</t>
  </si>
  <si>
    <t>6358-37-8</t>
  </si>
  <si>
    <t>Pigment Yellow 55</t>
  </si>
  <si>
    <t>5567-15-7</t>
  </si>
  <si>
    <t>Pigment Yellow 83</t>
  </si>
  <si>
    <t>90268-23-8</t>
  </si>
  <si>
    <t>Pigment Yellow 126</t>
  </si>
  <si>
    <t>68610-86-6</t>
  </si>
  <si>
    <t>Pigment Yellow 127</t>
  </si>
  <si>
    <t>78952-72-4</t>
  </si>
  <si>
    <t>Pigment Yellow 174</t>
  </si>
  <si>
    <t>90268-24-9</t>
  </si>
  <si>
    <t>Pigment Yellow 176</t>
  </si>
  <si>
    <t>3520-72-7</t>
  </si>
  <si>
    <t>Pigment orange 13</t>
  </si>
  <si>
    <t>6505-28-8</t>
  </si>
  <si>
    <t>Pigment orange 16</t>
  </si>
  <si>
    <t>15793-73-4</t>
  </si>
  <si>
    <t>Pigment orange 34</t>
  </si>
  <si>
    <t>Pigment orange 35</t>
  </si>
  <si>
    <t>Pigment orange 37</t>
  </si>
  <si>
    <t>※ETADによる試験の結果では、下表に示すアゾ系有機顔料は、ドイツのアミン規制：第５次改正政令　日用品規則に抵触する恐れはないといわれている。</t>
    <phoneticPr fontId="20"/>
  </si>
  <si>
    <t>75372-14-4</t>
    <phoneticPr fontId="20"/>
  </si>
  <si>
    <t>460-88-8</t>
    <phoneticPr fontId="20"/>
  </si>
  <si>
    <t>記入にあたっての留意点</t>
    <phoneticPr fontId="4"/>
  </si>
  <si>
    <t>非該当</t>
    <rPh sb="0" eb="3">
      <t>ヒガイトウ</t>
    </rPh>
    <phoneticPr fontId="13"/>
  </si>
  <si>
    <t>XX-YYYY-ZZZZ</t>
    <phoneticPr fontId="1"/>
  </si>
  <si>
    <t>新規/既存化学物質等調査</t>
    <rPh sb="0" eb="2">
      <t>シンキ</t>
    </rPh>
    <rPh sb="3" eb="5">
      <t>キゾン</t>
    </rPh>
    <rPh sb="5" eb="7">
      <t>カガク</t>
    </rPh>
    <rPh sb="7" eb="9">
      <t>ブッシツ</t>
    </rPh>
    <rPh sb="9" eb="10">
      <t>ナド</t>
    </rPh>
    <rPh sb="10" eb="12">
      <t>チョウサ</t>
    </rPh>
    <phoneticPr fontId="4"/>
  </si>
  <si>
    <t>少量新規または低生産量化学物質確認申請済み</t>
    <rPh sb="0" eb="2">
      <t>ショウリョウ</t>
    </rPh>
    <rPh sb="2" eb="4">
      <t>シンキ</t>
    </rPh>
    <rPh sb="7" eb="11">
      <t>テイセイサンリョウ</t>
    </rPh>
    <rPh sb="11" eb="13">
      <t>カガク</t>
    </rPh>
    <rPh sb="13" eb="15">
      <t>ブッシツ</t>
    </rPh>
    <rPh sb="15" eb="17">
      <t>カクニン</t>
    </rPh>
    <rPh sb="17" eb="19">
      <t>シンセイ</t>
    </rPh>
    <rPh sb="19" eb="20">
      <t>ズ</t>
    </rPh>
    <phoneticPr fontId="4"/>
  </si>
  <si>
    <t>既存化学物質扱い（特定の高分子化合物等）</t>
    <rPh sb="0" eb="2">
      <t>キソン</t>
    </rPh>
    <rPh sb="2" eb="4">
      <t>カガク</t>
    </rPh>
    <rPh sb="4" eb="6">
      <t>ブッシツ</t>
    </rPh>
    <rPh sb="6" eb="7">
      <t>アツカ</t>
    </rPh>
    <rPh sb="9" eb="11">
      <t>トクテイ</t>
    </rPh>
    <rPh sb="12" eb="15">
      <t>コウブンシ</t>
    </rPh>
    <rPh sb="15" eb="19">
      <t>カゴウブツナド</t>
    </rPh>
    <phoneticPr fontId="4"/>
  </si>
  <si>
    <t>既存（TSCA Inventory収載済み/active）</t>
    <rPh sb="0" eb="2">
      <t>キソン</t>
    </rPh>
    <rPh sb="17" eb="19">
      <t>シュウサイ</t>
    </rPh>
    <rPh sb="19" eb="20">
      <t>ズ</t>
    </rPh>
    <phoneticPr fontId="4"/>
  </si>
  <si>
    <t>既存（TSCA Inventory収載済み/inactive）</t>
    <rPh sb="0" eb="2">
      <t>キソン</t>
    </rPh>
    <rPh sb="17" eb="19">
      <t>シュウサイ</t>
    </rPh>
    <rPh sb="19" eb="20">
      <t>ズ</t>
    </rPh>
    <phoneticPr fontId="4"/>
  </si>
  <si>
    <t>既存化学物質（NZIoC収載済み）</t>
    <rPh sb="0" eb="2">
      <t>キソン</t>
    </rPh>
    <rPh sb="2" eb="4">
      <t>カガク</t>
    </rPh>
    <rPh sb="4" eb="6">
      <t>ブッシツ</t>
    </rPh>
    <rPh sb="12" eb="14">
      <t>シュウサイ</t>
    </rPh>
    <rPh sb="14" eb="15">
      <t>ズ</t>
    </rPh>
    <phoneticPr fontId="13"/>
  </si>
  <si>
    <r>
      <t>既存化学物質（中国現有化学物質名録</t>
    </r>
    <r>
      <rPr>
        <sz val="11"/>
        <color indexed="55"/>
        <rFont val="NSimSun"/>
        <family val="3"/>
        <charset val="134"/>
      </rPr>
      <t>収載済み）</t>
    </r>
    <rPh sb="0" eb="2">
      <t>キゾン</t>
    </rPh>
    <rPh sb="2" eb="4">
      <t>カガク</t>
    </rPh>
    <rPh sb="4" eb="6">
      <t>ブッシツ</t>
    </rPh>
    <rPh sb="7" eb="9">
      <t>チュウゴク</t>
    </rPh>
    <rPh sb="9" eb="11">
      <t>ゲンユウ</t>
    </rPh>
    <rPh sb="11" eb="15">
      <t>カガクブッシツ</t>
    </rPh>
    <rPh sb="15" eb="17">
      <t>メイロク</t>
    </rPh>
    <rPh sb="17" eb="19">
      <t>シュウサイ</t>
    </rPh>
    <rPh sb="19" eb="20">
      <t>ズ</t>
    </rPh>
    <phoneticPr fontId="4"/>
  </si>
  <si>
    <t>新規化学物質</t>
    <rPh sb="0" eb="6">
      <t>シンキカガク</t>
    </rPh>
    <phoneticPr fontId="4"/>
  </si>
  <si>
    <t>スイス</t>
    <phoneticPr fontId="13"/>
  </si>
  <si>
    <t>化学品法</t>
    <rPh sb="0" eb="3">
      <t>カガクヒン</t>
    </rPh>
    <rPh sb="3" eb="4">
      <t>ホウ</t>
    </rPh>
    <phoneticPr fontId="13"/>
  </si>
  <si>
    <t>既存化学物質</t>
    <rPh sb="0" eb="6">
      <t>キゾンカ</t>
    </rPh>
    <phoneticPr fontId="13"/>
  </si>
  <si>
    <t>新規化学物質</t>
    <rPh sb="0" eb="6">
      <t>シンキ</t>
    </rPh>
    <phoneticPr fontId="13"/>
  </si>
  <si>
    <t>代表値</t>
    <rPh sb="0" eb="2">
      <t>ダイヒョウ</t>
    </rPh>
    <rPh sb="2" eb="3">
      <t>チ</t>
    </rPh>
    <phoneticPr fontId="16"/>
  </si>
  <si>
    <t>不純物
副生成物</t>
    <rPh sb="0" eb="3">
      <t>フジュンブツ</t>
    </rPh>
    <rPh sb="4" eb="8">
      <t>フクセイセイブツ</t>
    </rPh>
    <phoneticPr fontId="16"/>
  </si>
  <si>
    <t>分類</t>
    <rPh sb="0" eb="2">
      <t>ブンルイ</t>
    </rPh>
    <phoneticPr fontId="16"/>
  </si>
  <si>
    <t>合成樹脂</t>
    <rPh sb="0" eb="2">
      <t>ゴウセイ</t>
    </rPh>
    <rPh sb="2" eb="4">
      <t>ジュシ</t>
    </rPh>
    <phoneticPr fontId="16"/>
  </si>
  <si>
    <t>顔料</t>
    <rPh sb="0" eb="2">
      <t>ガンリョウ</t>
    </rPh>
    <phoneticPr fontId="16"/>
  </si>
  <si>
    <t>添加剤</t>
    <rPh sb="0" eb="2">
      <t>テンカ</t>
    </rPh>
    <rPh sb="2" eb="3">
      <t>ザイ</t>
    </rPh>
    <phoneticPr fontId="16"/>
  </si>
  <si>
    <t>シリカ</t>
  </si>
  <si>
    <t>シリカ</t>
    <phoneticPr fontId="16"/>
  </si>
  <si>
    <t>その他</t>
    <rPh sb="2" eb="3">
      <t>タ</t>
    </rPh>
    <phoneticPr fontId="16"/>
  </si>
  <si>
    <t>溶剤</t>
    <rPh sb="0" eb="2">
      <t>ヨウザイ</t>
    </rPh>
    <phoneticPr fontId="16"/>
  </si>
  <si>
    <t>Y</t>
    <phoneticPr fontId="16"/>
  </si>
  <si>
    <t>N</t>
    <phoneticPr fontId="16"/>
  </si>
  <si>
    <t>ウレタン樹脂</t>
    <rPh sb="4" eb="6">
      <t>ジュシ</t>
    </rPh>
    <phoneticPr fontId="2"/>
  </si>
  <si>
    <t>カーボンブラック</t>
    <phoneticPr fontId="16"/>
  </si>
  <si>
    <t>チェック</t>
    <phoneticPr fontId="16"/>
  </si>
  <si>
    <t>合成アモルファスシリカ</t>
    <rPh sb="0" eb="2">
      <t>ゴウセイ</t>
    </rPh>
    <phoneticPr fontId="2"/>
  </si>
  <si>
    <t>△△△△△△△△△△△</t>
    <phoneticPr fontId="1"/>
  </si>
  <si>
    <t>PAHｓ（多環芳香族炭化水素）</t>
    <rPh sb="5" eb="6">
      <t>タ</t>
    </rPh>
    <rPh sb="6" eb="7">
      <t>タマキ</t>
    </rPh>
    <rPh sb="7" eb="10">
      <t>ホウコウゾク</t>
    </rPh>
    <rPh sb="10" eb="12">
      <t>タンカ</t>
    </rPh>
    <rPh sb="12" eb="14">
      <t>スイソ</t>
    </rPh>
    <phoneticPr fontId="16"/>
  </si>
  <si>
    <t>86</t>
    <phoneticPr fontId="16"/>
  </si>
  <si>
    <t>お取引先 各位</t>
    <phoneticPr fontId="1"/>
  </si>
  <si>
    <t>２．記入にあたっての留意点</t>
    <phoneticPr fontId="1"/>
  </si>
  <si>
    <t>「調査票（製品）」「調査票（組成）」シート</t>
    <phoneticPr fontId="1"/>
  </si>
  <si>
    <t>○</t>
    <phoneticPr fontId="1"/>
  </si>
  <si>
    <t>３．その他の情報提供のお願い</t>
    <rPh sb="6" eb="8">
      <t>ジョウホウ</t>
    </rPh>
    <rPh sb="8" eb="10">
      <t>テイキョウ</t>
    </rPh>
    <rPh sb="12" eb="13">
      <t>ネガ</t>
    </rPh>
    <phoneticPr fontId="1"/>
  </si>
  <si>
    <t>https://www.nite.go.jp/chem/hajimete/lawquery.html</t>
    <phoneticPr fontId="1"/>
  </si>
  <si>
    <t>https://chemsherpa.net/tool</t>
    <phoneticPr fontId="1"/>
  </si>
  <si>
    <t xml:space="preserve">　⇒chemSHERPA化学品データ作成支援ツールの最新版をダウンロードしてください。 </t>
    <rPh sb="26" eb="29">
      <t>サイシンバン</t>
    </rPh>
    <phoneticPr fontId="1"/>
  </si>
  <si>
    <t>※エクセルファイルの物質リストを参照ください。</t>
    <rPh sb="10" eb="12">
      <t>ブッシツ</t>
    </rPh>
    <rPh sb="16" eb="18">
      <t>サンショウ</t>
    </rPh>
    <phoneticPr fontId="1"/>
  </si>
  <si>
    <t>含有していません</t>
    <rPh sb="0" eb="2">
      <t>ガンユウ</t>
    </rPh>
    <phoneticPr fontId="4"/>
  </si>
  <si>
    <t>含有しています</t>
    <rPh sb="0" eb="2">
      <t>ガンユウ</t>
    </rPh>
    <phoneticPr fontId="4"/>
  </si>
  <si>
    <t>除外用途での含有あり</t>
    <rPh sb="0" eb="2">
      <t>ジョガイ</t>
    </rPh>
    <rPh sb="2" eb="4">
      <t>ヨウト</t>
    </rPh>
    <rPh sb="6" eb="8">
      <t>ガンユウ</t>
    </rPh>
    <phoneticPr fontId="4"/>
  </si>
  <si>
    <t>DEHP</t>
    <phoneticPr fontId="4"/>
  </si>
  <si>
    <t>BBP</t>
    <phoneticPr fontId="4"/>
  </si>
  <si>
    <t>DBP</t>
    <phoneticPr fontId="4"/>
  </si>
  <si>
    <t>DIBP</t>
    <phoneticPr fontId="4"/>
  </si>
  <si>
    <t>含有量</t>
    <rPh sb="0" eb="3">
      <t>ガンユウリョウ</t>
    </rPh>
    <phoneticPr fontId="4"/>
  </si>
  <si>
    <t>分析データの有無</t>
    <rPh sb="6" eb="8">
      <t>ウム</t>
    </rPh>
    <phoneticPr fontId="4"/>
  </si>
  <si>
    <t>分析データ有無</t>
    <rPh sb="0" eb="2">
      <t>ブンセキ</t>
    </rPh>
    <rPh sb="5" eb="7">
      <t>ウム</t>
    </rPh>
    <phoneticPr fontId="4"/>
  </si>
  <si>
    <t>分析データ</t>
    <phoneticPr fontId="4"/>
  </si>
  <si>
    <t>添付資料</t>
    <rPh sb="0" eb="2">
      <t>テンプ</t>
    </rPh>
    <rPh sb="2" eb="4">
      <t>シリョウ</t>
    </rPh>
    <phoneticPr fontId="4"/>
  </si>
  <si>
    <t>chemSHERPA</t>
    <phoneticPr fontId="4"/>
  </si>
  <si>
    <t>RoHS規制物質の含有情報を記載ください</t>
    <rPh sb="4" eb="6">
      <t>キセイ</t>
    </rPh>
    <rPh sb="6" eb="8">
      <t>ブッシツ</t>
    </rPh>
    <rPh sb="9" eb="11">
      <t>ガンユウ</t>
    </rPh>
    <rPh sb="11" eb="13">
      <t>ジョウホウ</t>
    </rPh>
    <rPh sb="14" eb="16">
      <t>キサイ</t>
    </rPh>
    <phoneticPr fontId="4"/>
  </si>
  <si>
    <t>情報源となるHPアドレス</t>
    <phoneticPr fontId="20"/>
  </si>
  <si>
    <t>http://www.meti.go.jp/policy/chemical_management/kasinhou/about/class1specified_index.html</t>
    <phoneticPr fontId="20"/>
  </si>
  <si>
    <t>http://ec.europa.eu/environment/waste/weee/legis_en.htm</t>
    <phoneticPr fontId="20"/>
  </si>
  <si>
    <t>http://www.nihs.go.jp/mhlw/chemical/doku/gaiyou/kisei/tokutei.html</t>
    <phoneticPr fontId="20"/>
  </si>
  <si>
    <t>http://www.safe.nite.go.jp/japan/db.html</t>
    <phoneticPr fontId="20"/>
  </si>
  <si>
    <t>一部のアゾ染料・顔料(特定アミンを生成する)：繊維及び革製品用途のみ</t>
    <phoneticPr fontId="20"/>
  </si>
  <si>
    <t>オゾン層破壊物質</t>
    <rPh sb="3" eb="4">
      <t>ソウ</t>
    </rPh>
    <rPh sb="4" eb="6">
      <t>ハカイ</t>
    </rPh>
    <rPh sb="6" eb="8">
      <t>ブッシツ</t>
    </rPh>
    <phoneticPr fontId="4"/>
  </si>
  <si>
    <t>一部のトリブチルスズ(TBT類)、トリフェニルスズ(TPT類)</t>
    <rPh sb="14" eb="15">
      <t>ルイ</t>
    </rPh>
    <rPh sb="29" eb="30">
      <t>ルイ</t>
    </rPh>
    <phoneticPr fontId="4"/>
  </si>
  <si>
    <t>別表１　一部のアゾ染料・顔料(特定アミンを生成する)：繊維及び革製品用途のみ</t>
    <rPh sb="1" eb="2">
      <t>ヒョウ</t>
    </rPh>
    <phoneticPr fontId="20"/>
  </si>
  <si>
    <t>別表1参照</t>
    <rPh sb="0" eb="2">
      <t>ベッピョウ</t>
    </rPh>
    <rPh sb="3" eb="5">
      <t>サンショウ</t>
    </rPh>
    <phoneticPr fontId="20"/>
  </si>
  <si>
    <t>改定</t>
    <rPh sb="0" eb="2">
      <t>カイテイ</t>
    </rPh>
    <phoneticPr fontId="4"/>
  </si>
  <si>
    <t>別表2参照</t>
    <rPh sb="0" eb="2">
      <t>ベッピョウ</t>
    </rPh>
    <rPh sb="3" eb="5">
      <t>サンショウ</t>
    </rPh>
    <phoneticPr fontId="20"/>
  </si>
  <si>
    <t>別表3参照</t>
    <rPh sb="3" eb="5">
      <t>サンショウ</t>
    </rPh>
    <phoneticPr fontId="20"/>
  </si>
  <si>
    <t>別表3　『一部のトリブチルスズ(TBT類)、トリフェニルスズ(TPT類)』</t>
    <phoneticPr fontId="20"/>
  </si>
  <si>
    <t>別表2-1　『オゾン層破壊物質』</t>
    <phoneticPr fontId="20"/>
  </si>
  <si>
    <t>別表2-2　『オゾン層破壊物質』</t>
    <phoneticPr fontId="20"/>
  </si>
  <si>
    <t>特定芳香族アミンリスト</t>
    <rPh sb="0" eb="2">
      <t>トクテイ</t>
    </rPh>
    <rPh sb="2" eb="4">
      <t>ホウコウ</t>
    </rPh>
    <rPh sb="4" eb="5">
      <t>ゾク</t>
    </rPh>
    <phoneticPr fontId="4"/>
  </si>
  <si>
    <t>1461-22-9
7342-38-3</t>
    <phoneticPr fontId="20"/>
  </si>
  <si>
    <t>水銀</t>
    <phoneticPr fontId="20"/>
  </si>
  <si>
    <t>大日精化使用禁止物質　　【レベル1(禁止物質)】</t>
    <rPh sb="18" eb="20">
      <t>キンシ</t>
    </rPh>
    <rPh sb="20" eb="22">
      <t>ブッシツ</t>
    </rPh>
    <phoneticPr fontId="4"/>
  </si>
  <si>
    <t>大日精化使用禁止物質【レベル1(禁止物質)】を規制値以上に</t>
    <phoneticPr fontId="25"/>
  </si>
  <si>
    <t>大日精化使用禁止物質【レベル1(禁止物質】を規制値以上に</t>
    <phoneticPr fontId="1"/>
  </si>
  <si>
    <t>備考</t>
    <phoneticPr fontId="25"/>
  </si>
  <si>
    <t>不明</t>
    <rPh sb="0" eb="2">
      <t>フメイ</t>
    </rPh>
    <phoneticPr fontId="13"/>
  </si>
  <si>
    <t>４．参考情報</t>
    <rPh sb="2" eb="4">
      <t>サンコウ</t>
    </rPh>
    <rPh sb="4" eb="6">
      <t>ジョウホウ</t>
    </rPh>
    <phoneticPr fontId="1"/>
  </si>
  <si>
    <t>国内法規制の解説については、独立行政法人 製品評価技術基盤機構のホームページを参照ください。</t>
    <phoneticPr fontId="4"/>
  </si>
  <si>
    <t>○</t>
    <phoneticPr fontId="1"/>
  </si>
  <si>
    <t>GHS対応SDS（和文）</t>
    <rPh sb="3" eb="5">
      <t>タイオウ</t>
    </rPh>
    <rPh sb="9" eb="11">
      <t>ワブン</t>
    </rPh>
    <phoneticPr fontId="4"/>
  </si>
  <si>
    <t>届出済</t>
    <rPh sb="0" eb="2">
      <t>トドケデ</t>
    </rPh>
    <rPh sb="2" eb="3">
      <t>スミ</t>
    </rPh>
    <phoneticPr fontId="1"/>
  </si>
  <si>
    <t>既存物質で構成されています</t>
    <rPh sb="5" eb="7">
      <t>コウセイ</t>
    </rPh>
    <phoneticPr fontId="1"/>
  </si>
  <si>
    <t>新規物質を含んでいます</t>
    <rPh sb="0" eb="2">
      <t>シンキ</t>
    </rPh>
    <rPh sb="2" eb="4">
      <t>ブッシツ</t>
    </rPh>
    <rPh sb="5" eb="6">
      <t>フク</t>
    </rPh>
    <phoneticPr fontId="1"/>
  </si>
  <si>
    <t>意図的使用はありません</t>
    <rPh sb="0" eb="3">
      <t>イトテキ</t>
    </rPh>
    <rPh sb="3" eb="5">
      <t>シヨウ</t>
    </rPh>
    <phoneticPr fontId="1"/>
  </si>
  <si>
    <t>意図的使用はありません</t>
    <rPh sb="0" eb="3">
      <t>イトテキ</t>
    </rPh>
    <rPh sb="3" eb="5">
      <t>シヨウ</t>
    </rPh>
    <phoneticPr fontId="25"/>
  </si>
  <si>
    <t>IF(ISBLANK(O3),"",IF(O3=100,"100","")&amp;IF(AND(92.5&lt;=O3,O3&lt;100),"90","")&amp;IF(AND(87.5&lt;=O3,O3&lt;92.5),"85","")&amp;IF(AND(82.5&lt;=O3,O3&lt;87.5),"80","")&amp;IF(AND(77.5&lt;=O3,O3&lt;82.5),"75","")&amp;IF(AND(72.5&lt;=O3,O3&lt;77.5),"70","")&amp;IF(AND(67.5&lt;=O3,O3&lt;72.5),"65","")&amp;IF(AND(62.5&lt;=O3,O3&lt;67.5),"60","")&amp;IF(AND(57.5&lt;=O3,O3&lt;62.5),"55","")&amp;IF(AND(52.5&lt;=O3,O3&lt;57.5),"50","")&amp;IF(AND(47.5&lt;=O3,O3&lt;52.5),"45","")&amp;IF(AND(42.5&lt;=O3,O3&lt;47.5),"40","")&amp;IF(AND(37.5&lt;=O3,O3&lt;42.5),"35","")&amp;IF(AND(32.5&lt;=O3,O3&lt;37.5),"30","")&amp;IF(AND(27.5&lt;=O3,O3&lt;32.5),"25","")&amp;IF(AND(22.5&lt;=O3,O3&lt;27.5),"20","")&amp;IF(AND(17.5&lt;=O3,O3&lt;22.5),"15","")&amp;IF(AND(12.5&lt;=O3,O3&lt;17.5),"10","")&amp;IF(AND(10&lt;=O3,O3&lt;12.5),"5","")&amp;IF(AND(5&lt;O3,O3&lt;10),"5","")&amp;IF(AND(1&lt;O3,O3&lt;=5),"1","")&amp;IF(AND(0.1&lt;O3,O3&lt;=1),"0.1","")&amp;IF(AND(0.01&lt;O3,O3&lt;=0.1),"0.01","")&amp;IF(AND(0.001&lt;O3,O3&lt;=0.01),"0.001","")&amp;IF(AND(0.0001&lt;O3,O3&lt;=0.001),"0.0001","")&amp;IF(AND(0&lt;O3,O3&lt;=0.0001),"0","")&amp;IF(O3=0,"0","")</t>
  </si>
  <si>
    <t>IF(ISBLANK(O3),"",IF(O3=100,"100","")&amp;IF(AND(92.5&lt;=O3,O3&lt;100),"100","")&amp;IF(AND(87.5&lt;=O3,O3&lt;92.5),"95","")&amp;IF(AND(82.5&lt;=O3,O3&lt;87.5),"90","")&amp;IF(AND(77.5&lt;=O3,O3&lt;82.5),"85","")&amp;IF(AND(72.5&lt;=O3,O3&lt;77.5),"80","")&amp;IF(AND(67.5&lt;=O3,O3&lt;72.5),"75","")&amp;IF(AND(62.5&lt;=O3,O3&lt;67.5),"70","")&amp;IF(AND(57.5&lt;=O3,O3&lt;62.5),"65","")&amp;IF(AND(52.5&lt;=O3,O3&lt;57.5),"60","")&amp;IF(AND(47.5&lt;=O3,O3&lt;52.5),"55","")&amp;IF(AND(42.5&lt;=O3,O3&lt;47.5),"50","")&amp;IF(AND(37.5&lt;=O3,O3&lt;42.5),"45","")&amp;IF(AND(32.5&lt;=O3,O3&lt;37.5),"40","")&amp;IF(AND(27.5&lt;=O3,O3&lt;32.5),"35","")&amp;IF(AND(22.5&lt;=O3,O3&lt;27.5),"30","")&amp;IF(AND(17.5&lt;=O3,O3&lt;22.5),"25","")&amp;IF(AND(12.5&lt;=O3,O3&lt;17.5),"20","")&amp;IF(AND(10&lt;=O3,O3&lt;12.5),"15","")&amp;IF(AND(5&lt;O3,O3&lt;10),"10","")&amp;IF(AND(1&lt;O3,O3&lt;=5),"5","")&amp;IF(AND(0.1&lt;O3,O3&lt;=1),"1","")&amp;IF(AND(0.01&lt;O3,O3&lt;=0.1),"0.1","")&amp;IF(AND(0.001&lt;O3,O3&lt;=0.01),"0.01","")&amp;IF(AND(0.0001&lt;O3,O3&lt;=0.001),"0.001","")&amp;IF(AND(0&lt;O3,O3&lt;＝0.0001),"0.0001","")&amp;IF(O3=0,"0","")</t>
  </si>
  <si>
    <t>代表値⇒下限上限</t>
    <rPh sb="0" eb="2">
      <t>ダイヒョウ</t>
    </rPh>
    <rPh sb="2" eb="3">
      <t>チ</t>
    </rPh>
    <rPh sb="4" eb="6">
      <t>カゲン</t>
    </rPh>
    <rPh sb="6" eb="8">
      <t>ジョウゲン</t>
    </rPh>
    <phoneticPr fontId="25"/>
  </si>
  <si>
    <t>下限</t>
    <rPh sb="0" eb="2">
      <t>カゲン</t>
    </rPh>
    <phoneticPr fontId="25"/>
  </si>
  <si>
    <t>上限</t>
    <rPh sb="0" eb="2">
      <t>ジョウゲン</t>
    </rPh>
    <phoneticPr fontId="25"/>
  </si>
  <si>
    <t>判定</t>
    <rPh sb="0" eb="2">
      <t>ハンテイ</t>
    </rPh>
    <phoneticPr fontId="4"/>
  </si>
  <si>
    <t>表示</t>
    <rPh sb="0" eb="2">
      <t>ヒョウジ</t>
    </rPh>
    <phoneticPr fontId="4"/>
  </si>
  <si>
    <t>判定式</t>
    <rPh sb="0" eb="2">
      <t>ハンテイ</t>
    </rPh>
    <rPh sb="2" eb="3">
      <t>シキ</t>
    </rPh>
    <phoneticPr fontId="4"/>
  </si>
  <si>
    <t>変換後</t>
    <rPh sb="0" eb="2">
      <t>ヘンカン</t>
    </rPh>
    <rPh sb="2" eb="3">
      <t>ゴ</t>
    </rPh>
    <phoneticPr fontId="4"/>
  </si>
  <si>
    <t>①下限</t>
    <rPh sb="1" eb="3">
      <t>カゲン</t>
    </rPh>
    <phoneticPr fontId="4"/>
  </si>
  <si>
    <t>②上限</t>
    <rPh sb="1" eb="3">
      <t>ジョウゲン</t>
    </rPh>
    <phoneticPr fontId="4"/>
  </si>
  <si>
    <t>代表値</t>
    <rPh sb="0" eb="2">
      <t>ダイヒョウ</t>
    </rPh>
    <rPh sb="2" eb="3">
      <t>チ</t>
    </rPh>
    <phoneticPr fontId="4"/>
  </si>
  <si>
    <t>空白</t>
    <rPh sb="0" eb="2">
      <t>クウハク</t>
    </rPh>
    <phoneticPr fontId="4"/>
  </si>
  <si>
    <t>IF(ISBLANK(O3),"",</t>
    <phoneticPr fontId="4"/>
  </si>
  <si>
    <t>&amp;IF(O3=0,"0","")</t>
    <phoneticPr fontId="4"/>
  </si>
  <si>
    <t>①＜含有量≦②</t>
    <rPh sb="2" eb="5">
      <t>ガンユウリョウ</t>
    </rPh>
    <phoneticPr fontId="4"/>
  </si>
  <si>
    <t>0より大きい</t>
    <rPh sb="3" eb="4">
      <t>オオ</t>
    </rPh>
    <phoneticPr fontId="4"/>
  </si>
  <si>
    <t>0.0001以下</t>
    <rPh sb="6" eb="8">
      <t>イカ</t>
    </rPh>
    <phoneticPr fontId="4"/>
  </si>
  <si>
    <t>&amp;IF(AND(0&lt;O3,O3&lt;=0.0001),"0","")</t>
    <phoneticPr fontId="4"/>
  </si>
  <si>
    <t>&amp;IF(AND(0&lt;O3,O3&lt;＝0.0001),"0.0001","")</t>
    <phoneticPr fontId="4"/>
  </si>
  <si>
    <t>0.0001より大きい</t>
    <rPh sb="8" eb="9">
      <t>オオ</t>
    </rPh>
    <phoneticPr fontId="4"/>
  </si>
  <si>
    <t>0.001以下</t>
    <rPh sb="5" eb="7">
      <t>イカ</t>
    </rPh>
    <phoneticPr fontId="4"/>
  </si>
  <si>
    <t>&amp;IF(AND(0.0001&lt;O3,O3&lt;=0.001),"0.0001","")</t>
    <phoneticPr fontId="4"/>
  </si>
  <si>
    <t>&amp;IF(AND(0.0001&lt;O3,O3&lt;=0.001),"0.001","")</t>
    <phoneticPr fontId="4"/>
  </si>
  <si>
    <t>0.001より大きい</t>
    <phoneticPr fontId="4"/>
  </si>
  <si>
    <t>0.01以下</t>
    <rPh sb="4" eb="6">
      <t>イカ</t>
    </rPh>
    <phoneticPr fontId="4"/>
  </si>
  <si>
    <t>&amp;IF(AND(0.001&lt;O3,O3&lt;=0.01),"0.001","")</t>
    <phoneticPr fontId="4"/>
  </si>
  <si>
    <t>&amp;IF(AND(0.001&lt;O3,O3&lt;=0.01),"0.01","")</t>
    <phoneticPr fontId="4"/>
  </si>
  <si>
    <t>0.01より大きい</t>
    <phoneticPr fontId="4"/>
  </si>
  <si>
    <t>0.1以下</t>
    <rPh sb="3" eb="5">
      <t>イカ</t>
    </rPh>
    <phoneticPr fontId="4"/>
  </si>
  <si>
    <t>&amp;IF(AND(0.01&lt;O3,O3&lt;=0.1),"0.01","")</t>
    <phoneticPr fontId="4"/>
  </si>
  <si>
    <t>&amp;IF(AND(0.01&lt;O3,O3&lt;=0.1),"0.1","")</t>
    <phoneticPr fontId="4"/>
  </si>
  <si>
    <t>0.1より大きい</t>
    <phoneticPr fontId="4"/>
  </si>
  <si>
    <t>1以下</t>
    <rPh sb="1" eb="3">
      <t>イカ</t>
    </rPh>
    <phoneticPr fontId="4"/>
  </si>
  <si>
    <t>&amp;IF(AND(0.1&lt;O3,O3&lt;=1),"0.1","")</t>
    <phoneticPr fontId="4"/>
  </si>
  <si>
    <t>&amp;IF(AND(0.1&lt;O3,O3&lt;=1),"1","")</t>
    <phoneticPr fontId="4"/>
  </si>
  <si>
    <t>1より大きい</t>
    <phoneticPr fontId="4"/>
  </si>
  <si>
    <t>5以下</t>
    <rPh sb="1" eb="3">
      <t>イカ</t>
    </rPh>
    <phoneticPr fontId="4"/>
  </si>
  <si>
    <t>&amp;IF(AND(1&lt;O3,O3&lt;=5),"1","")</t>
    <phoneticPr fontId="4"/>
  </si>
  <si>
    <t>&amp;IF(AND(1&lt;O3,O3&lt;=5),"5","")</t>
    <phoneticPr fontId="4"/>
  </si>
  <si>
    <t>①＜含有量＜②</t>
    <rPh sb="2" eb="5">
      <t>ガンユウリョウ</t>
    </rPh>
    <phoneticPr fontId="4"/>
  </si>
  <si>
    <t>5より大きい</t>
    <phoneticPr fontId="4"/>
  </si>
  <si>
    <t>10未満</t>
    <rPh sb="2" eb="4">
      <t>ミマン</t>
    </rPh>
    <phoneticPr fontId="4"/>
  </si>
  <si>
    <t>&amp;IF(AND(5&lt;O3,O3&lt;10),"5","")</t>
    <phoneticPr fontId="4"/>
  </si>
  <si>
    <t>&amp;IF(AND(5&lt;O3,O3&lt;10),"10","")</t>
    <phoneticPr fontId="4"/>
  </si>
  <si>
    <t>①≦含有量＜②</t>
    <rPh sb="2" eb="5">
      <t>ガンユウリョウ</t>
    </rPh>
    <phoneticPr fontId="4"/>
  </si>
  <si>
    <t>10以上</t>
    <rPh sb="2" eb="4">
      <t>イジョウ</t>
    </rPh>
    <phoneticPr fontId="4"/>
  </si>
  <si>
    <t>12.5未満</t>
    <rPh sb="4" eb="6">
      <t>ミマン</t>
    </rPh>
    <phoneticPr fontId="4"/>
  </si>
  <si>
    <t>&amp;IF(AND(10&lt;=O3,O3&lt;12.5),"5","")</t>
    <phoneticPr fontId="4"/>
  </si>
  <si>
    <t>&amp;IF(AND(10&lt;=O3,O3&lt;12.5),"15","")</t>
    <phoneticPr fontId="4"/>
  </si>
  <si>
    <t>12.5以上</t>
    <phoneticPr fontId="4"/>
  </si>
  <si>
    <t>17.5未満</t>
    <rPh sb="4" eb="6">
      <t>ミマン</t>
    </rPh>
    <phoneticPr fontId="4"/>
  </si>
  <si>
    <t>&amp;IF(AND(12.5&lt;=O3,O3&lt;17.5),"10","")</t>
    <phoneticPr fontId="4"/>
  </si>
  <si>
    <t>&amp;IF(AND(12.5&lt;=O3,O3&lt;17.5),"20","")</t>
    <phoneticPr fontId="4"/>
  </si>
  <si>
    <t>17.5以上</t>
    <phoneticPr fontId="4"/>
  </si>
  <si>
    <t>22.5未満</t>
    <rPh sb="4" eb="6">
      <t>ミマン</t>
    </rPh>
    <phoneticPr fontId="4"/>
  </si>
  <si>
    <t>&amp;IF(AND(17.5&lt;=O3,O3&lt;22.5),"15","")</t>
    <phoneticPr fontId="4"/>
  </si>
  <si>
    <t>&amp;IF(AND(17.5&lt;=O3,O3&lt;22.5),"25","")</t>
    <phoneticPr fontId="4"/>
  </si>
  <si>
    <t>22.5以上</t>
    <phoneticPr fontId="4"/>
  </si>
  <si>
    <t>27.5未満</t>
    <rPh sb="4" eb="6">
      <t>ミマン</t>
    </rPh>
    <phoneticPr fontId="4"/>
  </si>
  <si>
    <t>&amp;IF(AND(22.5&lt;=O3,O3&lt;27.5),"20","")</t>
    <phoneticPr fontId="4"/>
  </si>
  <si>
    <t>&amp;IF(AND(22.5&lt;=O3,O3&lt;27.5),"30","")</t>
    <phoneticPr fontId="4"/>
  </si>
  <si>
    <t>27.5以上</t>
    <phoneticPr fontId="4"/>
  </si>
  <si>
    <t>32.5未満</t>
    <rPh sb="4" eb="6">
      <t>ミマン</t>
    </rPh>
    <phoneticPr fontId="4"/>
  </si>
  <si>
    <t>&amp;IF(AND(27.5&lt;=O3,O3&lt;32.5),"25","")</t>
    <phoneticPr fontId="4"/>
  </si>
  <si>
    <t>&amp;IF(AND(27.5&lt;=O3,O3&lt;32.5),"35","")</t>
    <phoneticPr fontId="4"/>
  </si>
  <si>
    <t>32.5以上</t>
    <phoneticPr fontId="4"/>
  </si>
  <si>
    <t>37.5未満</t>
    <rPh sb="4" eb="6">
      <t>ミマン</t>
    </rPh>
    <phoneticPr fontId="4"/>
  </si>
  <si>
    <t>&amp;IF(AND(32.5&lt;=O3,O3&lt;37.5),"30","")</t>
    <phoneticPr fontId="4"/>
  </si>
  <si>
    <t>&amp;IF(AND(32.5&lt;=O3,O3&lt;37.5),"40","")</t>
    <phoneticPr fontId="4"/>
  </si>
  <si>
    <t>37.5以上</t>
    <phoneticPr fontId="4"/>
  </si>
  <si>
    <t>42.5未満</t>
    <rPh sb="4" eb="6">
      <t>ミマン</t>
    </rPh>
    <phoneticPr fontId="4"/>
  </si>
  <si>
    <t>&amp;IF(AND(37.5&lt;=O3,O3&lt;42.5),"35","")</t>
    <phoneticPr fontId="4"/>
  </si>
  <si>
    <t>&amp;IF(AND(37.5&lt;=O3,O3&lt;42.5),"45","")</t>
    <phoneticPr fontId="4"/>
  </si>
  <si>
    <t>42.5以上</t>
    <phoneticPr fontId="4"/>
  </si>
  <si>
    <t>47.5未満</t>
    <rPh sb="4" eb="6">
      <t>ミマン</t>
    </rPh>
    <phoneticPr fontId="4"/>
  </si>
  <si>
    <t>&amp;IF(AND(42.5&lt;=O3,O3&lt;47.5),"40","")</t>
    <phoneticPr fontId="4"/>
  </si>
  <si>
    <t>&amp;IF(AND(42.5&lt;=O3,O3&lt;47.5),"50","")</t>
    <phoneticPr fontId="4"/>
  </si>
  <si>
    <t>47.5以上</t>
    <phoneticPr fontId="4"/>
  </si>
  <si>
    <t>52.5未満</t>
    <rPh sb="4" eb="6">
      <t>ミマン</t>
    </rPh>
    <phoneticPr fontId="4"/>
  </si>
  <si>
    <t>&amp;IF(AND(47.5&lt;=O3,O3&lt;52.5),"45","")</t>
    <phoneticPr fontId="4"/>
  </si>
  <si>
    <t>&amp;IF(AND(47.5&lt;=O3,O3&lt;52.5),"55","")</t>
    <phoneticPr fontId="4"/>
  </si>
  <si>
    <t>52.5以上</t>
    <phoneticPr fontId="4"/>
  </si>
  <si>
    <t>57.5未満</t>
    <rPh sb="4" eb="6">
      <t>ミマン</t>
    </rPh>
    <phoneticPr fontId="4"/>
  </si>
  <si>
    <t>&amp;IF(AND(52.5&lt;=O3,O3&lt;57.5),"50","")</t>
    <phoneticPr fontId="4"/>
  </si>
  <si>
    <t>&amp;IF(AND(52.5&lt;=O3,O3&lt;57.5),"60","")</t>
    <phoneticPr fontId="4"/>
  </si>
  <si>
    <t>57.5以上</t>
    <phoneticPr fontId="4"/>
  </si>
  <si>
    <t>62.5未満</t>
    <rPh sb="4" eb="6">
      <t>ミマン</t>
    </rPh>
    <phoneticPr fontId="4"/>
  </si>
  <si>
    <t>&amp;IF(AND(57.5&lt;=O3,O3&lt;62.5),"55","")</t>
    <phoneticPr fontId="4"/>
  </si>
  <si>
    <t>&amp;IF(AND(57.5&lt;=O3,O3&lt;62.5),"65","")</t>
    <phoneticPr fontId="4"/>
  </si>
  <si>
    <t>62.5以上</t>
    <phoneticPr fontId="4"/>
  </si>
  <si>
    <t>67.5未満</t>
    <rPh sb="4" eb="6">
      <t>ミマン</t>
    </rPh>
    <phoneticPr fontId="4"/>
  </si>
  <si>
    <t>&amp;IF(AND(62.5&lt;=O3,O3&lt;67.5),"60","")</t>
    <phoneticPr fontId="4"/>
  </si>
  <si>
    <t>&amp;IF(AND(62.5&lt;=O3,O3&lt;67.5),"70","")</t>
    <phoneticPr fontId="4"/>
  </si>
  <si>
    <t>67.5以上</t>
    <phoneticPr fontId="4"/>
  </si>
  <si>
    <t>72.5未満</t>
    <rPh sb="4" eb="6">
      <t>ミマン</t>
    </rPh>
    <phoneticPr fontId="4"/>
  </si>
  <si>
    <t>&amp;IF(AND(67.5&lt;=O3,O3&lt;72.5),"65","")</t>
    <phoneticPr fontId="4"/>
  </si>
  <si>
    <t>&amp;IF(AND(67.5&lt;=O3,O3&lt;72.5),"75","")</t>
    <phoneticPr fontId="4"/>
  </si>
  <si>
    <t>72.5以上</t>
    <phoneticPr fontId="4"/>
  </si>
  <si>
    <t>77.5未満</t>
    <rPh sb="4" eb="6">
      <t>ミマン</t>
    </rPh>
    <phoneticPr fontId="4"/>
  </si>
  <si>
    <t>&amp;IF(AND(72.5&lt;=O3,O3&lt;77.5),"70","")</t>
    <phoneticPr fontId="4"/>
  </si>
  <si>
    <t>&amp;IF(AND(72.5&lt;=O3,O3&lt;77.5),"80","")</t>
    <phoneticPr fontId="4"/>
  </si>
  <si>
    <t>77.5以上</t>
    <phoneticPr fontId="4"/>
  </si>
  <si>
    <t>82.5未満</t>
    <rPh sb="4" eb="6">
      <t>ミマン</t>
    </rPh>
    <phoneticPr fontId="4"/>
  </si>
  <si>
    <t>&amp;IF(AND(77.5&lt;=O3,O3&lt;82.5),"75","")</t>
    <phoneticPr fontId="4"/>
  </si>
  <si>
    <t>&amp;IF(AND(77.5&lt;=O3,O3&lt;82.5),"85","")</t>
    <phoneticPr fontId="4"/>
  </si>
  <si>
    <t>82.5以上</t>
    <phoneticPr fontId="4"/>
  </si>
  <si>
    <t>87.5未満</t>
    <rPh sb="4" eb="6">
      <t>ミマン</t>
    </rPh>
    <phoneticPr fontId="4"/>
  </si>
  <si>
    <t>&amp;IF(AND(82.5&lt;=O3,O3&lt;87.5),"80","")</t>
    <phoneticPr fontId="4"/>
  </si>
  <si>
    <t>&amp;IF(AND(82.5&lt;=O3,O3&lt;87.5),"90","")</t>
    <phoneticPr fontId="4"/>
  </si>
  <si>
    <t>87.5以上</t>
    <phoneticPr fontId="4"/>
  </si>
  <si>
    <t>92.5未満</t>
    <rPh sb="4" eb="6">
      <t>ミマン</t>
    </rPh>
    <phoneticPr fontId="4"/>
  </si>
  <si>
    <t>&amp;IF(AND(87.5&lt;=O3,O3&lt;92.5),"85","")</t>
    <phoneticPr fontId="4"/>
  </si>
  <si>
    <t>&amp;IF(AND(87.5&lt;=O3,O3&lt;92.5),"95","")</t>
    <phoneticPr fontId="4"/>
  </si>
  <si>
    <t>92.5以上</t>
    <phoneticPr fontId="4"/>
  </si>
  <si>
    <t>100未満</t>
    <rPh sb="3" eb="5">
      <t>ミマン</t>
    </rPh>
    <phoneticPr fontId="4"/>
  </si>
  <si>
    <t>&amp;IF(AND(92.5&lt;=O3,O3&lt;100),"90","")</t>
    <phoneticPr fontId="4"/>
  </si>
  <si>
    <t>&amp;IF(AND(92.5&lt;=O3,O3&lt;100),"100","")</t>
    <phoneticPr fontId="4"/>
  </si>
  <si>
    <t>IF(O3=100,"100","")</t>
    <phoneticPr fontId="4"/>
  </si>
  <si>
    <t>↓入力</t>
    <rPh sb="1" eb="3">
      <t>ニュウリョク</t>
    </rPh>
    <phoneticPr fontId="25"/>
  </si>
  <si>
    <t>製品として非危険物（指定可燃物）</t>
    <rPh sb="0" eb="2">
      <t>セイヒン</t>
    </rPh>
    <rPh sb="5" eb="6">
      <t>ヒ</t>
    </rPh>
    <rPh sb="6" eb="9">
      <t>キケンブツ</t>
    </rPh>
    <rPh sb="10" eb="12">
      <t>シテイ</t>
    </rPh>
    <rPh sb="12" eb="15">
      <t>カネンブツ</t>
    </rPh>
    <phoneticPr fontId="1"/>
  </si>
  <si>
    <t>既存化学物質扱い</t>
    <phoneticPr fontId="13"/>
  </si>
  <si>
    <t>優先評価化学物質</t>
    <rPh sb="0" eb="2">
      <t>ユウセン</t>
    </rPh>
    <rPh sb="2" eb="4">
      <t>ヒョウカ</t>
    </rPh>
    <rPh sb="4" eb="6">
      <t>カガク</t>
    </rPh>
    <rPh sb="6" eb="8">
      <t>ブッシツ</t>
    </rPh>
    <phoneticPr fontId="4"/>
  </si>
  <si>
    <t>表示対象物質（第５７条）</t>
    <rPh sb="0" eb="2">
      <t>ヒョウジ</t>
    </rPh>
    <rPh sb="2" eb="4">
      <t>タイショウ</t>
    </rPh>
    <rPh sb="4" eb="6">
      <t>ブッシツ</t>
    </rPh>
    <rPh sb="7" eb="8">
      <t>ダイ</t>
    </rPh>
    <rPh sb="10" eb="11">
      <t>ジョウ</t>
    </rPh>
    <phoneticPr fontId="4"/>
  </si>
  <si>
    <t>① 資材調査票依頼書には、弊社へ納入していただく予定の貴社製品を記載しております。
　 依頼製品が多数ある場合は、お手数ですが、ファイルをコピーして製品毎に記載してください。</t>
    <phoneticPr fontId="4"/>
  </si>
  <si>
    <r>
      <t xml:space="preserve">④ </t>
    </r>
    <r>
      <rPr>
        <b/>
        <sz val="10"/>
        <color theme="1"/>
        <rFont val="Yu Gothic"/>
        <family val="3"/>
        <charset val="128"/>
        <scheme val="minor"/>
      </rPr>
      <t>記入要領</t>
    </r>
    <rPh sb="4" eb="6">
      <t>ヨウリョウ</t>
    </rPh>
    <phoneticPr fontId="4"/>
  </si>
  <si>
    <r>
      <t>色のセルは</t>
    </r>
    <r>
      <rPr>
        <sz val="10"/>
        <color theme="1"/>
        <rFont val="Yu Gothic"/>
        <family val="3"/>
        <charset val="128"/>
        <scheme val="minor"/>
      </rPr>
      <t>任意項目</t>
    </r>
    <r>
      <rPr>
        <sz val="10"/>
        <rFont val="Yu Gothic"/>
        <family val="3"/>
        <charset val="128"/>
        <scheme val="minor"/>
      </rPr>
      <t xml:space="preserve">です。　　 </t>
    </r>
    <rPh sb="0" eb="1">
      <t>イロ</t>
    </rPh>
    <rPh sb="5" eb="7">
      <t>ニンイ</t>
    </rPh>
    <rPh sb="7" eb="9">
      <t>コウモク</t>
    </rPh>
    <phoneticPr fontId="1"/>
  </si>
  <si>
    <t>⇒ 情報提供できない場合は備考欄に理由を記載してください。</t>
    <phoneticPr fontId="1"/>
  </si>
  <si>
    <t>⇒ 可能であれば記入願います。</t>
    <phoneticPr fontId="1"/>
  </si>
  <si>
    <r>
      <t>色のセルは</t>
    </r>
    <r>
      <rPr>
        <b/>
        <sz val="10"/>
        <color rgb="FFFF0000"/>
        <rFont val="Yu Gothic"/>
        <family val="3"/>
        <charset val="128"/>
        <scheme val="minor"/>
      </rPr>
      <t>必須</t>
    </r>
    <r>
      <rPr>
        <sz val="10"/>
        <color rgb="FFFF0000"/>
        <rFont val="Yu Gothic"/>
        <family val="3"/>
        <charset val="128"/>
        <scheme val="minor"/>
      </rPr>
      <t>項目</t>
    </r>
    <r>
      <rPr>
        <sz val="10"/>
        <rFont val="Yu Gothic"/>
        <family val="3"/>
        <charset val="128"/>
        <scheme val="minor"/>
      </rPr>
      <t>です。　</t>
    </r>
    <rPh sb="5" eb="7">
      <t>ヒッス</t>
    </rPh>
    <rPh sb="7" eb="9">
      <t>コウモク</t>
    </rPh>
    <phoneticPr fontId="1"/>
  </si>
  <si>
    <t>chemSHERPAに関する含有情報は調査票（組成）シートへ記載願います。</t>
    <phoneticPr fontId="25"/>
  </si>
  <si>
    <t>chemSHERPA　[アーティクルマネジメント推進協議会（JAMP）]</t>
    <rPh sb="24" eb="26">
      <t>スイシン</t>
    </rPh>
    <rPh sb="26" eb="29">
      <t>キョウギカイ</t>
    </rPh>
    <phoneticPr fontId="1"/>
  </si>
  <si>
    <t>●</t>
    <phoneticPr fontId="25"/>
  </si>
  <si>
    <t>「調査票（成分）」シート</t>
    <rPh sb="5" eb="7">
      <t>セイブン</t>
    </rPh>
    <phoneticPr fontId="25"/>
  </si>
  <si>
    <t>成分・名称</t>
    <rPh sb="0" eb="2">
      <t>セイブン</t>
    </rPh>
    <rPh sb="3" eb="5">
      <t>メイショウ</t>
    </rPh>
    <phoneticPr fontId="4"/>
  </si>
  <si>
    <t xml:space="preserve">           ＊1</t>
    <phoneticPr fontId="20"/>
  </si>
  <si>
    <r>
      <t>RoHS指令付属書</t>
    </r>
    <r>
      <rPr>
        <vertAlign val="superscript"/>
        <sz val="9"/>
        <rFont val="Yu Gothic"/>
        <family val="3"/>
        <charset val="128"/>
        <scheme val="minor"/>
      </rPr>
      <t>*2</t>
    </r>
    <r>
      <rPr>
        <sz val="9"/>
        <rFont val="Yu Gothic"/>
        <family val="3"/>
        <charset val="128"/>
        <scheme val="minor"/>
      </rPr>
      <t>に規定されている除外用途</t>
    </r>
  </si>
  <si>
    <t>☆その他大日精化が定める禁止物質</t>
    <rPh sb="3" eb="4">
      <t>タ</t>
    </rPh>
    <rPh sb="4" eb="6">
      <t>ダイニチ</t>
    </rPh>
    <rPh sb="6" eb="8">
      <t>セイカ</t>
    </rPh>
    <rPh sb="9" eb="10">
      <t>サダ</t>
    </rPh>
    <rPh sb="12" eb="14">
      <t>キンシ</t>
    </rPh>
    <rPh sb="14" eb="16">
      <t>ブッシツ</t>
    </rPh>
    <phoneticPr fontId="4"/>
  </si>
  <si>
    <t>　『EU　化学品の登録、評価、認可及び制限(REACH)に関する欧州議会及び理事会規則　(EC)№1907/2006　付属書より』</t>
    <rPh sb="5" eb="8">
      <t>カガクヒン</t>
    </rPh>
    <rPh sb="9" eb="11">
      <t>トウロク</t>
    </rPh>
    <rPh sb="12" eb="14">
      <t>ヒョウカ</t>
    </rPh>
    <rPh sb="15" eb="17">
      <t>ニンカ</t>
    </rPh>
    <rPh sb="17" eb="18">
      <t>オヨ</t>
    </rPh>
    <rPh sb="19" eb="21">
      <t>セイゲン</t>
    </rPh>
    <rPh sb="29" eb="30">
      <t>カン</t>
    </rPh>
    <rPh sb="32" eb="34">
      <t>オウシュウ</t>
    </rPh>
    <rPh sb="34" eb="36">
      <t>ギカイ</t>
    </rPh>
    <rPh sb="36" eb="37">
      <t>オヨ</t>
    </rPh>
    <rPh sb="38" eb="41">
      <t>リジカイ</t>
    </rPh>
    <rPh sb="41" eb="43">
      <t>キソク</t>
    </rPh>
    <phoneticPr fontId="4"/>
  </si>
  <si>
    <r>
      <t>１以上のアゾ基の還元分解により、下記</t>
    </r>
    <r>
      <rPr>
        <sz val="9"/>
        <rFont val="Yu Gothic"/>
        <family val="3"/>
        <charset val="128"/>
        <scheme val="minor"/>
      </rPr>
      <t>芳香族アミンリストに記載される芳香族アミンの１以上のものを、下記試験法リストに記載される試験法に従った検出可能な濃度、すなわち完成アーティクル(article)中またはそれによって染色された部分中30ppmを超える濃度で放出する可能性のあるアゾ染料は、次のような人の皮膚または口腔に直接かつ長時間接触する可能性のある織物製および皮革製アーティクルには使用されてはならない：
一　衣類、寝具、タオル、ヘアピース、かつら、帽子、おむつ、および他の衛生用品、寝袋、
一　履物、手袋、腕時計バンド、ハンドバッグ、財布／札入れ、書類カバン、いす被覆、首に掛ける財布、
一　織物製または皮革製玩具、ならびに織物製または皮革製衣服を含んだ玩具、
一　最終消費者による使用が意図された糸(yarn)および織物(fabrics)。</t>
    </r>
    <rPh sb="16" eb="18">
      <t>カキ</t>
    </rPh>
    <rPh sb="18" eb="20">
      <t>ホウコウ</t>
    </rPh>
    <rPh sb="20" eb="21">
      <t>ゾク</t>
    </rPh>
    <rPh sb="48" eb="50">
      <t>カキ</t>
    </rPh>
    <rPh sb="50" eb="52">
      <t>シケン</t>
    </rPh>
    <rPh sb="52" eb="53">
      <t>ホウ</t>
    </rPh>
    <rPh sb="57" eb="59">
      <t>キサイ</t>
    </rPh>
    <rPh sb="62" eb="64">
      <t>シケン</t>
    </rPh>
    <rPh sb="66" eb="67">
      <t>シタガ</t>
    </rPh>
    <rPh sb="69" eb="71">
      <t>ケンシュツ</t>
    </rPh>
    <rPh sb="71" eb="73">
      <t>カノウ</t>
    </rPh>
    <rPh sb="74" eb="76">
      <t>ノウド</t>
    </rPh>
    <phoneticPr fontId="4"/>
  </si>
  <si>
    <r>
      <t>Cr</t>
    </r>
    <r>
      <rPr>
        <b/>
        <vertAlign val="superscript"/>
        <sz val="11"/>
        <rFont val="Yu Gothic"/>
        <family val="3"/>
        <charset val="128"/>
        <scheme val="minor"/>
      </rPr>
      <t>6+</t>
    </r>
    <phoneticPr fontId="4"/>
  </si>
  <si>
    <r>
      <t>Cr</t>
    </r>
    <r>
      <rPr>
        <b/>
        <vertAlign val="superscript"/>
        <sz val="10"/>
        <rFont val="Yu Gothic"/>
        <family val="3"/>
        <charset val="128"/>
        <scheme val="minor"/>
      </rPr>
      <t>6+</t>
    </r>
    <phoneticPr fontId="4"/>
  </si>
  <si>
    <t>含有率（％）</t>
  </si>
  <si>
    <r>
      <t>確認内容</t>
    </r>
    <r>
      <rPr>
        <vertAlign val="superscript"/>
        <sz val="10"/>
        <rFont val="Yu Gothic"/>
        <family val="3"/>
        <charset val="128"/>
        <scheme val="minor"/>
      </rPr>
      <t>*1</t>
    </r>
    <rPh sb="0" eb="2">
      <t>カクニン</t>
    </rPh>
    <rPh sb="2" eb="4">
      <t>ナイヨウ</t>
    </rPh>
    <phoneticPr fontId="4"/>
  </si>
  <si>
    <t>非該当</t>
    <phoneticPr fontId="13"/>
  </si>
  <si>
    <t xml:space="preserve"> FAX番号</t>
    <rPh sb="4" eb="6">
      <t>バンゴウ</t>
    </rPh>
    <phoneticPr fontId="4"/>
  </si>
  <si>
    <t xml:space="preserve"> 貴社名</t>
    <rPh sb="1" eb="3">
      <t>キシャ</t>
    </rPh>
    <rPh sb="3" eb="4">
      <t>メイ</t>
    </rPh>
    <phoneticPr fontId="4"/>
  </si>
  <si>
    <t xml:space="preserve"> 記入部署名</t>
    <rPh sb="1" eb="3">
      <t>キニュウ</t>
    </rPh>
    <rPh sb="3" eb="4">
      <t>ブ</t>
    </rPh>
    <rPh sb="4" eb="6">
      <t>ショメイ</t>
    </rPh>
    <phoneticPr fontId="4"/>
  </si>
  <si>
    <t xml:space="preserve"> 記入責任者</t>
    <rPh sb="1" eb="3">
      <t>キニュウ</t>
    </rPh>
    <rPh sb="3" eb="6">
      <t>セキニンシャ</t>
    </rPh>
    <phoneticPr fontId="4"/>
  </si>
  <si>
    <t xml:space="preserve"> 連絡先住所</t>
    <rPh sb="1" eb="4">
      <t>レンラクサキ</t>
    </rPh>
    <rPh sb="4" eb="6">
      <t>ジュウショ</t>
    </rPh>
    <phoneticPr fontId="4"/>
  </si>
  <si>
    <t xml:space="preserve"> 電話番号</t>
    <rPh sb="1" eb="3">
      <t>デンワ</t>
    </rPh>
    <rPh sb="3" eb="5">
      <t>バンゴウ</t>
    </rPh>
    <phoneticPr fontId="4"/>
  </si>
  <si>
    <t xml:space="preserve"> E-Mailアドレス</t>
    <phoneticPr fontId="4"/>
  </si>
  <si>
    <t xml:space="preserve"> 製造会社名</t>
    <rPh sb="1" eb="3">
      <t>セイゾウ</t>
    </rPh>
    <rPh sb="3" eb="5">
      <t>ガイシャ</t>
    </rPh>
    <rPh sb="5" eb="6">
      <t>メイ</t>
    </rPh>
    <phoneticPr fontId="4"/>
  </si>
  <si>
    <t xml:space="preserve"> 製造国</t>
    <rPh sb="1" eb="4">
      <t>セイゾウコク</t>
    </rPh>
    <phoneticPr fontId="4"/>
  </si>
  <si>
    <t>・含有情報は調査表（組成）シートに記載してください</t>
    <rPh sb="1" eb="3">
      <t>ガンユウ</t>
    </rPh>
    <rPh sb="3" eb="5">
      <t>ジョウホウ</t>
    </rPh>
    <rPh sb="6" eb="8">
      <t>チョウサ</t>
    </rPh>
    <rPh sb="8" eb="9">
      <t>ヒョウ</t>
    </rPh>
    <rPh sb="10" eb="12">
      <t>ソセイ</t>
    </rPh>
    <rPh sb="17" eb="19">
      <t>キサイ</t>
    </rPh>
    <phoneticPr fontId="1"/>
  </si>
  <si>
    <t>・RoHS規制物質の分析データがあればエビデンスとして
　提供願います。(初回のみ)</t>
  </si>
  <si>
    <t>含有率(%)</t>
    <rPh sb="0" eb="3">
      <t>ガンユウリツ</t>
    </rPh>
    <phoneticPr fontId="4"/>
  </si>
  <si>
    <t>大日精化の使用禁止物質の不含有確認</t>
    <rPh sb="0" eb="2">
      <t>ダイニチ</t>
    </rPh>
    <rPh sb="2" eb="4">
      <t>セイカ</t>
    </rPh>
    <rPh sb="5" eb="7">
      <t>シヨウ</t>
    </rPh>
    <rPh sb="7" eb="9">
      <t>キンシ</t>
    </rPh>
    <rPh sb="9" eb="11">
      <t>ブッシツ</t>
    </rPh>
    <rPh sb="12" eb="13">
      <t>フ</t>
    </rPh>
    <rPh sb="13" eb="15">
      <t>ガンユウ</t>
    </rPh>
    <rPh sb="15" eb="17">
      <t>カクニン</t>
    </rPh>
    <phoneticPr fontId="4"/>
  </si>
  <si>
    <t>※青いセルは必須項目です。</t>
  </si>
  <si>
    <t>② 1製品1ファイルで作成し、保存ファイル名には依頼No.を記入してください。</t>
    <rPh sb="30" eb="32">
      <t>キニュウ</t>
    </rPh>
    <phoneticPr fontId="25"/>
  </si>
  <si>
    <r>
      <t>③ 必要事項を記入後、</t>
    </r>
    <r>
      <rPr>
        <sz val="10"/>
        <color theme="1"/>
        <rFont val="Yu Gothic"/>
        <family val="3"/>
        <charset val="128"/>
        <scheme val="minor"/>
      </rPr>
      <t>必ず</t>
    </r>
    <r>
      <rPr>
        <b/>
        <sz val="10"/>
        <color indexed="10"/>
        <rFont val="Yu Gothic"/>
        <family val="3"/>
        <charset val="128"/>
        <scheme val="minor"/>
      </rPr>
      <t>Excel形式</t>
    </r>
    <r>
      <rPr>
        <sz val="10"/>
        <color theme="1"/>
        <rFont val="Yu Gothic"/>
        <family val="3"/>
        <charset val="128"/>
        <scheme val="minor"/>
      </rPr>
      <t>のまま</t>
    </r>
    <r>
      <rPr>
        <sz val="10"/>
        <rFont val="Yu Gothic"/>
        <family val="3"/>
        <charset val="128"/>
        <scheme val="minor"/>
      </rPr>
      <t>メールに添付のうえ弊社担当者あてに</t>
    </r>
    <r>
      <rPr>
        <sz val="10"/>
        <color theme="1"/>
        <rFont val="Yu Gothic"/>
        <family val="3"/>
        <charset val="128"/>
        <scheme val="minor"/>
      </rPr>
      <t>ご返送ください。</t>
    </r>
    <r>
      <rPr>
        <sz val="10"/>
        <rFont val="Yu Gothic"/>
        <family val="3"/>
        <charset val="128"/>
        <scheme val="minor"/>
      </rPr>
      <t xml:space="preserve">
　ファイル数が多くなる場合は、圧縮して1圧縮ファイルにしていただいても構いません。</t>
    </r>
    <rPh sb="7" eb="9">
      <t>キニュウ</t>
    </rPh>
    <rPh sb="11" eb="12">
      <t>カナラ</t>
    </rPh>
    <phoneticPr fontId="25"/>
  </si>
  <si>
    <r>
      <t>企業秘密等により「調査票（組成）」シートに</t>
    </r>
    <r>
      <rPr>
        <b/>
        <sz val="10"/>
        <color rgb="FFFF0000"/>
        <rFont val="Yu Gothic"/>
        <family val="3"/>
        <charset val="128"/>
        <scheme val="minor"/>
      </rPr>
      <t>CAS登録番号 (CAS RN®) を記載できない成分</t>
    </r>
    <r>
      <rPr>
        <sz val="10"/>
        <rFont val="Yu Gothic"/>
        <family val="3"/>
        <charset val="128"/>
        <scheme val="minor"/>
      </rPr>
      <t xml:space="preserve">（化学物質）は、任意の総称名を
記載し、成分毎に「成分」シート・必要事項への記入をお願いします。
</t>
    </r>
    <rPh sb="64" eb="66">
      <t>キサイ</t>
    </rPh>
    <rPh sb="86" eb="88">
      <t>キニュウ</t>
    </rPh>
    <rPh sb="90" eb="91">
      <t>ネガ</t>
    </rPh>
    <phoneticPr fontId="25"/>
  </si>
  <si>
    <t>RoHS規制物質のエビデンスとして分析データがあれば提供してください。（初回のみ）</t>
    <phoneticPr fontId="25"/>
  </si>
  <si>
    <r>
      <t>「調査票（組成）」シートで</t>
    </r>
    <r>
      <rPr>
        <b/>
        <sz val="10"/>
        <color rgb="FFFF0000"/>
        <rFont val="Yu Gothic"/>
        <family val="3"/>
        <charset val="128"/>
        <scheme val="minor"/>
      </rPr>
      <t>CAS登録番号 (CAS RN®) が記載できない成分</t>
    </r>
    <r>
      <rPr>
        <sz val="10"/>
        <rFont val="Yu Gothic"/>
        <family val="3"/>
        <charset val="128"/>
        <scheme val="minor"/>
      </rPr>
      <t>について、成分ごとに必要事項を記入してください。</t>
    </r>
    <rPh sb="32" eb="34">
      <t>キサイ</t>
    </rPh>
    <rPh sb="38" eb="40">
      <t>セイブン</t>
    </rPh>
    <rPh sb="45" eb="47">
      <t>セイブン</t>
    </rPh>
    <rPh sb="50" eb="52">
      <t>ヒツヨウ</t>
    </rPh>
    <rPh sb="52" eb="54">
      <t>ジコウ</t>
    </rPh>
    <rPh sb="55" eb="57">
      <t>キニュウ</t>
    </rPh>
    <phoneticPr fontId="25"/>
  </si>
  <si>
    <t xml:space="preserve">  (対象となる成分が複数ある場合には、お手数ですがシートをコピーして成分ごとに記入してください。)</t>
    <rPh sb="3" eb="5">
      <t>タイショウ</t>
    </rPh>
    <rPh sb="8" eb="10">
      <t>セイブン</t>
    </rPh>
    <rPh sb="11" eb="13">
      <t>フクスウ</t>
    </rPh>
    <rPh sb="15" eb="17">
      <t>バアイ</t>
    </rPh>
    <rPh sb="21" eb="23">
      <t>テスウ</t>
    </rPh>
    <rPh sb="35" eb="37">
      <t>セイブン</t>
    </rPh>
    <rPh sb="40" eb="42">
      <t>キニュウ</t>
    </rPh>
    <phoneticPr fontId="25"/>
  </si>
  <si>
    <t>(変更があったシートの備考欄に変更項目及び変更内容を記載してください。)</t>
    <phoneticPr fontId="25"/>
  </si>
  <si>
    <t>RoHS規制物質の含有情報</t>
    <rPh sb="4" eb="6">
      <t>キセイ</t>
    </rPh>
    <rPh sb="6" eb="8">
      <t>ブッシツ</t>
    </rPh>
    <rPh sb="9" eb="11">
      <t>ガンユウ</t>
    </rPh>
    <rPh sb="11" eb="13">
      <t>ジョウホウ</t>
    </rPh>
    <phoneticPr fontId="4"/>
  </si>
  <si>
    <t>※特記事項や変更情報等があれば記載してください。</t>
  </si>
  <si>
    <t>※特記事項や変更情報等があれば記載してください。</t>
    <phoneticPr fontId="1"/>
  </si>
  <si>
    <r>
      <rPr>
        <sz val="10"/>
        <color rgb="FFFF0000"/>
        <rFont val="Yu Gothic"/>
        <family val="3"/>
        <charset val="128"/>
        <scheme val="minor"/>
      </rPr>
      <t>化管法（PRTR法）</t>
    </r>
    <r>
      <rPr>
        <sz val="10"/>
        <rFont val="Yu Gothic"/>
        <family val="3"/>
        <charset val="128"/>
        <scheme val="minor"/>
      </rPr>
      <t>で</t>
    </r>
    <r>
      <rPr>
        <sz val="10"/>
        <color rgb="FFFF0000"/>
        <rFont val="Yu Gothic"/>
        <family val="3"/>
        <charset val="128"/>
        <scheme val="minor"/>
      </rPr>
      <t>報告対象元素</t>
    </r>
    <r>
      <rPr>
        <sz val="10"/>
        <rFont val="Yu Gothic"/>
        <family val="3"/>
        <charset val="128"/>
        <scheme val="minor"/>
      </rPr>
      <t>を含む物質は、名称と合わせて</t>
    </r>
    <r>
      <rPr>
        <b/>
        <sz val="10"/>
        <color rgb="FFFF0000"/>
        <rFont val="Yu Gothic"/>
        <family val="3"/>
        <charset val="128"/>
        <scheme val="minor"/>
      </rPr>
      <t>換算係数</t>
    </r>
    <r>
      <rPr>
        <sz val="10"/>
        <rFont val="Yu Gothic"/>
        <family val="3"/>
        <charset val="128"/>
        <scheme val="minor"/>
      </rPr>
      <t>(有効数字</t>
    </r>
    <r>
      <rPr>
        <sz val="11"/>
        <rFont val="Yu Gothic"/>
        <family val="3"/>
        <charset val="128"/>
        <scheme val="minor"/>
      </rPr>
      <t>2</t>
    </r>
    <r>
      <rPr>
        <sz val="10"/>
        <rFont val="Yu Gothic"/>
        <family val="3"/>
        <charset val="128"/>
        <scheme val="minor"/>
      </rPr>
      <t>桁以上)を記載してください。</t>
    </r>
    <phoneticPr fontId="25"/>
  </si>
  <si>
    <t>CAS登録番号 (CAS RN®)</t>
    <phoneticPr fontId="16"/>
  </si>
  <si>
    <t>18</t>
    <phoneticPr fontId="16"/>
  </si>
  <si>
    <t>Pigment Yellow 53</t>
    <phoneticPr fontId="16"/>
  </si>
  <si>
    <t>酸化鉛（Ⅱ）　　（鉛換算係数　　0.928）</t>
    <rPh sb="0" eb="2">
      <t>サンカ</t>
    </rPh>
    <rPh sb="2" eb="3">
      <t>ナマリ</t>
    </rPh>
    <rPh sb="9" eb="10">
      <t>ナマリ</t>
    </rPh>
    <rPh sb="10" eb="12">
      <t>カンサン</t>
    </rPh>
    <rPh sb="12" eb="14">
      <t>ケイスウ</t>
    </rPh>
    <phoneticPr fontId="2"/>
  </si>
  <si>
    <r>
      <rPr>
        <sz val="9"/>
        <rFont val="Yu Gothic"/>
        <family val="3"/>
        <charset val="128"/>
        <scheme val="minor"/>
      </rPr>
      <t>※特記事項や変更情報等があれば記載してください。
Pigment Yellow 53
 酸化チタン_13463-67-7_83.0%
 五酸化アンチモン_1314-60-9_13.5% (アンチモン換算係数 0.753)
 酸化ニッケル_1313-99-1_3.5% (ニッケル換算係数 0.786)</t>
    </r>
    <r>
      <rPr>
        <sz val="11"/>
        <rFont val="Yu Gothic"/>
        <family val="3"/>
        <charset val="128"/>
        <scheme val="minor"/>
      </rPr>
      <t xml:space="preserve">
</t>
    </r>
    <phoneticPr fontId="16"/>
  </si>
  <si>
    <r>
      <t>新たな知見や法規制の変更等にともない</t>
    </r>
    <r>
      <rPr>
        <b/>
        <sz val="10"/>
        <color rgb="FFFF0000"/>
        <rFont val="Yu Gothic"/>
        <family val="3"/>
        <charset val="128"/>
        <scheme val="minor"/>
      </rPr>
      <t>報告内容に変更</t>
    </r>
    <r>
      <rPr>
        <sz val="10"/>
        <rFont val="Yu Gothic"/>
        <family val="3"/>
        <charset val="128"/>
        <scheme val="minor"/>
      </rPr>
      <t>が生じた場合には、速やかに</t>
    </r>
    <r>
      <rPr>
        <b/>
        <sz val="10"/>
        <color rgb="FFFF0000"/>
        <rFont val="Yu Gothic"/>
        <family val="3"/>
        <charset val="128"/>
        <scheme val="minor"/>
      </rPr>
      <t>改定版</t>
    </r>
    <r>
      <rPr>
        <sz val="10"/>
        <rFont val="Yu Gothic"/>
        <family val="3"/>
        <charset val="128"/>
        <scheme val="minor"/>
      </rPr>
      <t>を発行・提供願います。</t>
    </r>
    <rPh sb="0" eb="1">
      <t>アラ</t>
    </rPh>
    <rPh sb="3" eb="5">
      <t>チケン</t>
    </rPh>
    <rPh sb="6" eb="7">
      <t>ホウ</t>
    </rPh>
    <rPh sb="7" eb="9">
      <t>キセイ</t>
    </rPh>
    <rPh sb="10" eb="12">
      <t>ヘンコウ</t>
    </rPh>
    <rPh sb="12" eb="13">
      <t>ナド</t>
    </rPh>
    <rPh sb="18" eb="20">
      <t>ホウコク</t>
    </rPh>
    <rPh sb="20" eb="22">
      <t>ナイヨウ</t>
    </rPh>
    <rPh sb="23" eb="25">
      <t>ヘンコウ</t>
    </rPh>
    <rPh sb="26" eb="27">
      <t>ショウ</t>
    </rPh>
    <rPh sb="29" eb="31">
      <t>バアイ</t>
    </rPh>
    <rPh sb="34" eb="35">
      <t>スミ</t>
    </rPh>
    <rPh sb="38" eb="40">
      <t>カイテイ</t>
    </rPh>
    <rPh sb="40" eb="41">
      <t>バン</t>
    </rPh>
    <rPh sb="42" eb="44">
      <t>ハッコウ</t>
    </rPh>
    <rPh sb="45" eb="47">
      <t>テイキョウ</t>
    </rPh>
    <rPh sb="47" eb="48">
      <t>ネガ</t>
    </rPh>
    <phoneticPr fontId="25"/>
  </si>
  <si>
    <r>
      <rPr>
        <sz val="10"/>
        <rFont val="Yu Gothic"/>
        <family val="3"/>
        <charset val="128"/>
        <scheme val="minor"/>
      </rPr>
      <t>本調査とともに</t>
    </r>
    <r>
      <rPr>
        <b/>
        <sz val="10"/>
        <color rgb="FFFF0000"/>
        <rFont val="Yu Gothic"/>
        <family val="3"/>
        <charset val="128"/>
        <scheme val="minor"/>
      </rPr>
      <t>日本国の法規制に準拠したGHS対応SDS(和文)</t>
    </r>
    <r>
      <rPr>
        <sz val="10"/>
        <rFont val="Yu Gothic"/>
        <family val="3"/>
        <charset val="128"/>
        <scheme val="minor"/>
      </rPr>
      <t>を必ず添付願います。</t>
    </r>
    <r>
      <rPr>
        <sz val="10"/>
        <color rgb="FFFF0000"/>
        <rFont val="Yu Gothic"/>
        <family val="3"/>
        <charset val="128"/>
        <scheme val="minor"/>
      </rPr>
      <t xml:space="preserve">
</t>
    </r>
    <r>
      <rPr>
        <sz val="10"/>
        <rFont val="Yu Gothic"/>
        <family val="3"/>
        <charset val="128"/>
        <scheme val="minor"/>
      </rPr>
      <t/>
    </r>
    <rPh sb="34" eb="36">
      <t>テンプ</t>
    </rPh>
    <rPh sb="36" eb="37">
      <t>ネガ</t>
    </rPh>
    <phoneticPr fontId="25"/>
  </si>
  <si>
    <r>
      <rPr>
        <b/>
        <sz val="10"/>
        <color rgb="FFFF0000"/>
        <rFont val="Yu Gothic"/>
        <family val="3"/>
        <charset val="128"/>
        <scheme val="minor"/>
      </rPr>
      <t>含有率は代表値</t>
    </r>
    <r>
      <rPr>
        <sz val="10"/>
        <rFont val="Yu Gothic"/>
        <family val="3"/>
        <charset val="128"/>
        <scheme val="minor"/>
      </rPr>
      <t>での記入をお願い致します。
　(a)原則</t>
    </r>
    <r>
      <rPr>
        <b/>
        <sz val="10"/>
        <color rgb="FFFF0000"/>
        <rFont val="Yu Gothic"/>
        <family val="3"/>
        <charset val="128"/>
        <scheme val="minor"/>
      </rPr>
      <t>0.1％以上含有する全成分</t>
    </r>
    <r>
      <rPr>
        <sz val="10"/>
        <rFont val="Yu Gothic"/>
        <family val="3"/>
        <charset val="128"/>
        <scheme val="minor"/>
      </rPr>
      <t>(化学物質)について記載してください。</t>
    </r>
    <r>
      <rPr>
        <sz val="10"/>
        <color indexed="10"/>
        <rFont val="Yu Gothic"/>
        <family val="3"/>
        <charset val="128"/>
        <scheme val="minor"/>
      </rPr>
      <t xml:space="preserve">
　　</t>
    </r>
    <r>
      <rPr>
        <sz val="10"/>
        <rFont val="Yu Gothic"/>
        <family val="3"/>
        <charset val="128"/>
        <scheme val="minor"/>
      </rPr>
      <t>注）0.1％未満の含有率であっても、各国法規やchemSHERPA等で報告・規制対象となる場合は可能な限り情報提供願います。</t>
    </r>
    <rPh sb="9" eb="11">
      <t>キニュウ</t>
    </rPh>
    <rPh sb="100" eb="102">
      <t>キセイ</t>
    </rPh>
    <phoneticPr fontId="25"/>
  </si>
  <si>
    <r>
      <t xml:space="preserve">   </t>
    </r>
    <r>
      <rPr>
        <sz val="10"/>
        <rFont val="Yu Gothic"/>
        <family val="3"/>
        <charset val="128"/>
        <scheme val="minor"/>
      </rPr>
      <t>(b)含有率の合計値が</t>
    </r>
    <r>
      <rPr>
        <b/>
        <sz val="10"/>
        <color rgb="FFFF0000"/>
        <rFont val="Yu Gothic"/>
        <family val="3"/>
        <charset val="128"/>
        <scheme val="minor"/>
      </rPr>
      <t>100％</t>
    </r>
    <r>
      <rPr>
        <sz val="10"/>
        <color theme="1"/>
        <rFont val="Yu Gothic"/>
        <family val="3"/>
        <charset val="128"/>
        <scheme val="minor"/>
      </rPr>
      <t>になるように記入願います（許容幅100±1％）</t>
    </r>
    <rPh sb="24" eb="26">
      <t>キニュウ</t>
    </rPh>
    <phoneticPr fontId="25"/>
  </si>
  <si>
    <t>CAS登録番号 (CAS RN®)</t>
    <phoneticPr fontId="25"/>
  </si>
  <si>
    <t>5ppm≦,  &lt;100ppm</t>
    <phoneticPr fontId="4"/>
  </si>
  <si>
    <t>CAS RN®</t>
    <phoneticPr fontId="20"/>
  </si>
  <si>
    <t xml:space="preserve">CAS RN® </t>
    <phoneticPr fontId="20"/>
  </si>
  <si>
    <r>
      <t>「化学物質の審査及び製造等の規制に関する法律の運用について」の３－４</t>
    </r>
    <r>
      <rPr>
        <vertAlign val="superscript"/>
        <sz val="8"/>
        <rFont val="Yu Gothic"/>
        <family val="3"/>
        <charset val="128"/>
        <scheme val="minor"/>
      </rPr>
      <t>*1</t>
    </r>
    <r>
      <rPr>
        <sz val="8"/>
        <rFont val="Yu Gothic"/>
        <family val="3"/>
        <charset val="128"/>
        <scheme val="minor"/>
      </rPr>
      <t>に該当する場合は対象外。</t>
    </r>
    <rPh sb="44" eb="47">
      <t>タイショウガイ</t>
    </rPh>
    <phoneticPr fontId="4"/>
  </si>
  <si>
    <t>３－４　第一種特定化学物質に該当する化学物質が他の化学物質に副生成物として微量含まれる場合であって、当該副生成物による環境の汚染を通じた人の健康を損なうおそれ又は動植物の生息若しくは生育に支障を及ぼすおそれがなく、その含有割合が工業技術的・経済的に可能なレベルまで低減していると認められるときは、当該副生成物は第一種特定化学物質としては取り扱わないものとする。</t>
    <phoneticPr fontId="20"/>
  </si>
  <si>
    <t>「化学物質の審査及び製造等の規制に関する法律の運用について」
(平成30年12月3日  薬生発1203第1号、20181101製局第1号、環保企発第1811273号)</t>
    <rPh sb="45" eb="46">
      <t>ナマ</t>
    </rPh>
    <rPh sb="51" eb="52">
      <t>ダイ</t>
    </rPh>
    <phoneticPr fontId="4"/>
  </si>
  <si>
    <t>2020（Ver.6.1）</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</si>
</sst>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quot;¥&quot;#,##0_);[Red]\(&quot;¥&quot;#,##0\)"/>
    <numFmt numFmtId="177" formatCode="[$-411]ggge&quot;年&quot;m&quot;月&quot;d&quot;日&quot;;@"/>
    <numFmt numFmtId="178" formatCode="0_ "/>
    <numFmt numFmtId="179" formatCode="0.0_ "/>
    <numFmt numFmtId="180" formatCode="&quot;（&quot;#&quot;)&quot;"/>
    <numFmt numFmtId="181" formatCode="[$-F800]dddd\,\ mmmm\ dd\,\ yyyy"/>
    <numFmt numFmtId="182" formatCode="0.00_ "/>
    <numFmt numFmtId="183" formatCode="&quot;（&quot;#.00&quot;)&quot;"/>
    <numFmt numFmtId="184" formatCode="00"/>
  </numFmts>
  <fonts count="71">
    <font>
      <sz val="11"/>
      <color theme="1"/>
      <name val="Yu Gothic"/>
      <family val="3"/>
      <charset val="128"/>
      <scheme val="minor"/>
    </font>
    <font>
      <sz val="6"/>
      <name val="Yu Gothic"/>
      <family val="3"/>
      <charset val="128"/>
    </font>
    <font>
      <sz val="11"/>
      <name val="ＭＳ Ｐゴシック"/>
      <family val="3"/>
      <charset val="128"/>
    </font>
    <font>
      <sz val="11"/>
      <color indexed="55"/>
      <name val="ＭＳ Ｐゴシック"/>
      <family val="3"/>
      <charset val="128"/>
    </font>
    <font>
      <sz val="6"/>
      <name val="ＭＳ Ｐゴシック"/>
      <family val="3"/>
      <charset val="128"/>
    </font>
    <font>
      <u/>
      <sz val="20"/>
      <name val="ＭＳ Ｐゴシック"/>
      <family val="3"/>
      <charset val="128"/>
    </font>
    <font>
      <b/>
      <sz val="11"/>
      <name val="ＭＳ Ｐゴシック"/>
      <family val="3"/>
      <charset val="128"/>
    </font>
    <font>
      <b/>
      <sz val="12"/>
      <name val="ＭＳ Ｐゴシック"/>
      <family val="3"/>
      <charset val="128"/>
    </font>
    <font>
      <sz val="10"/>
      <name val="ＭＳ Ｐゴシック"/>
      <family val="3"/>
      <charset val="128"/>
    </font>
    <font>
      <sz val="9"/>
      <name val="ＭＳ Ｐゴシック"/>
      <family val="3"/>
      <charset val="128"/>
    </font>
    <font>
      <b/>
      <sz val="11"/>
      <color indexed="10"/>
      <name val="ＭＳ Ｐゴシック"/>
      <family val="3"/>
      <charset val="128"/>
    </font>
    <font>
      <b/>
      <sz val="11"/>
      <color indexed="8"/>
      <name val="ＭＳ Ｐゴシック"/>
      <family val="3"/>
      <charset val="128"/>
    </font>
    <font>
      <b/>
      <sz val="14"/>
      <color indexed="10"/>
      <name val="ＭＳ Ｐゴシック"/>
      <family val="3"/>
      <charset val="128"/>
    </font>
    <font>
      <sz val="6"/>
      <name val="Yu Gothic"/>
      <family val="3"/>
      <charset val="128"/>
    </font>
    <font>
      <sz val="8"/>
      <name val="ＭＳ Ｐゴシック"/>
      <family val="3"/>
      <charset val="128"/>
    </font>
    <font>
      <u/>
      <sz val="11"/>
      <color indexed="12"/>
      <name val="ＭＳ Ｐゴシック"/>
      <family val="3"/>
      <charset val="128"/>
    </font>
    <font>
      <sz val="6"/>
      <name val="Yu Gothic"/>
      <family val="3"/>
      <charset val="128"/>
    </font>
    <font>
      <sz val="16"/>
      <name val="ＭＳ Ｐゴシック"/>
      <family val="3"/>
      <charset val="128"/>
    </font>
    <font>
      <sz val="9"/>
      <color indexed="81"/>
      <name val="MS P ゴシック"/>
      <family val="3"/>
      <charset val="128"/>
    </font>
    <font>
      <b/>
      <sz val="9"/>
      <color indexed="81"/>
      <name val="MS P ゴシック"/>
      <family val="3"/>
      <charset val="128"/>
    </font>
    <font>
      <sz val="6"/>
      <name val="Yu Gothic"/>
      <family val="3"/>
      <charset val="128"/>
    </font>
    <font>
      <sz val="18"/>
      <name val="ＭＳ Ｐゴシック"/>
      <family val="3"/>
      <charset val="128"/>
    </font>
    <font>
      <u/>
      <sz val="11"/>
      <color theme="10"/>
      <name val="Yu Gothic"/>
      <family val="3"/>
      <charset val="128"/>
      <scheme val="minor"/>
    </font>
    <font>
      <sz val="11"/>
      <color rgb="FFFF0000"/>
      <name val="ＭＳ Ｐゴシック"/>
      <family val="3"/>
      <charset val="128"/>
    </font>
    <font>
      <sz val="11"/>
      <color theme="1"/>
      <name val="ＭＳ Ｐゴシック"/>
      <family val="3"/>
      <charset val="128"/>
    </font>
    <font>
      <sz val="6"/>
      <name val="Yu Gothic"/>
      <family val="3"/>
      <charset val="128"/>
      <scheme val="minor"/>
    </font>
    <font>
      <sz val="11"/>
      <color indexed="55"/>
      <name val="NSimSun"/>
      <family val="3"/>
      <charset val="134"/>
    </font>
    <font>
      <b/>
      <sz val="12"/>
      <color theme="1"/>
      <name val="Yu Gothic"/>
      <family val="3"/>
      <charset val="128"/>
      <scheme val="minor"/>
    </font>
    <font>
      <sz val="10"/>
      <color theme="1"/>
      <name val="Yu Gothic"/>
      <family val="3"/>
      <charset val="128"/>
      <scheme val="minor"/>
    </font>
    <font>
      <sz val="11"/>
      <color theme="0" tint="-0.34998626667073579"/>
      <name val="ＭＳ Ｐゴシック"/>
      <family val="3"/>
      <charset val="128"/>
    </font>
    <font>
      <sz val="11"/>
      <color theme="1"/>
      <name val="Yu Gothic"/>
      <family val="3"/>
      <charset val="128"/>
      <scheme val="minor"/>
    </font>
    <font>
      <sz val="11"/>
      <name val="Yu Gothic"/>
      <family val="3"/>
      <charset val="128"/>
      <scheme val="minor"/>
    </font>
    <font>
      <sz val="12"/>
      <name val="Yu Gothic"/>
      <family val="3"/>
      <charset val="128"/>
      <scheme val="minor"/>
    </font>
    <font>
      <b/>
      <sz val="12"/>
      <name val="Yu Gothic"/>
      <family val="3"/>
      <charset val="128"/>
      <scheme val="minor"/>
    </font>
    <font>
      <sz val="10"/>
      <name val="Yu Gothic"/>
      <family val="3"/>
      <charset val="128"/>
      <scheme val="minor"/>
    </font>
    <font>
      <sz val="10"/>
      <color rgb="FFFF0000"/>
      <name val="Yu Gothic"/>
      <family val="3"/>
      <charset val="128"/>
      <scheme val="minor"/>
    </font>
    <font>
      <sz val="10"/>
      <color indexed="10"/>
      <name val="Yu Gothic"/>
      <family val="3"/>
      <charset val="128"/>
      <scheme val="minor"/>
    </font>
    <font>
      <b/>
      <sz val="10"/>
      <color rgb="FFFF0000"/>
      <name val="Yu Gothic"/>
      <family val="3"/>
      <charset val="128"/>
      <scheme val="minor"/>
    </font>
    <font>
      <b/>
      <sz val="10"/>
      <color indexed="10"/>
      <name val="Yu Gothic"/>
      <family val="3"/>
      <charset val="128"/>
      <scheme val="minor"/>
    </font>
    <font>
      <b/>
      <sz val="10"/>
      <color theme="1"/>
      <name val="Yu Gothic"/>
      <family val="3"/>
      <charset val="128"/>
      <scheme val="minor"/>
    </font>
    <font>
      <b/>
      <sz val="10"/>
      <name val="Yu Gothic"/>
      <family val="3"/>
      <charset val="128"/>
      <scheme val="minor"/>
    </font>
    <font>
      <sz val="10"/>
      <color rgb="FF0070C0"/>
      <name val="Yu Gothic"/>
      <family val="3"/>
      <charset val="128"/>
      <scheme val="minor"/>
    </font>
    <font>
      <b/>
      <sz val="10"/>
      <color rgb="FF0070C0"/>
      <name val="Yu Gothic"/>
      <family val="3"/>
      <charset val="128"/>
      <scheme val="minor"/>
    </font>
    <font>
      <u/>
      <sz val="11"/>
      <color theme="10"/>
      <name val="Arial Unicode MS"/>
      <family val="3"/>
      <charset val="128"/>
    </font>
    <font>
      <sz val="8"/>
      <name val="Yu Gothic"/>
      <family val="3"/>
      <charset val="128"/>
      <scheme val="minor"/>
    </font>
    <font>
      <sz val="14"/>
      <name val="Yu Gothic"/>
      <family val="3"/>
      <charset val="128"/>
      <scheme val="minor"/>
    </font>
    <font>
      <sz val="9"/>
      <name val="Yu Gothic"/>
      <family val="3"/>
      <charset val="128"/>
      <scheme val="minor"/>
    </font>
    <font>
      <sz val="9"/>
      <color theme="1"/>
      <name val="Yu Gothic"/>
      <family val="3"/>
      <charset val="128"/>
      <scheme val="minor"/>
    </font>
    <font>
      <vertAlign val="superscript"/>
      <sz val="8"/>
      <name val="Yu Gothic"/>
      <family val="3"/>
      <charset val="128"/>
      <scheme val="minor"/>
    </font>
    <font>
      <vertAlign val="superscript"/>
      <sz val="11"/>
      <color theme="1"/>
      <name val="Yu Gothic"/>
      <family val="3"/>
      <charset val="128"/>
      <scheme val="minor"/>
    </font>
    <font>
      <sz val="10"/>
      <name val="Arial Unicode MS"/>
      <family val="3"/>
      <charset val="128"/>
    </font>
    <font>
      <vertAlign val="superscript"/>
      <sz val="9"/>
      <name val="Yu Gothic"/>
      <family val="3"/>
      <charset val="128"/>
      <scheme val="minor"/>
    </font>
    <font>
      <b/>
      <u/>
      <sz val="18"/>
      <name val="Yu Gothic"/>
      <family val="3"/>
      <charset val="128"/>
      <scheme val="minor"/>
    </font>
    <font>
      <b/>
      <u/>
      <sz val="20"/>
      <name val="ＭＳ Ｐゴシック"/>
      <family val="3"/>
      <charset val="128"/>
    </font>
    <font>
      <u/>
      <sz val="10"/>
      <color theme="10"/>
      <name val="Yu Gothic"/>
      <family val="3"/>
      <charset val="128"/>
      <scheme val="minor"/>
    </font>
    <font>
      <sz val="10"/>
      <color theme="0" tint="-0.14999847407452621"/>
      <name val="Yu Gothic"/>
      <family val="3"/>
      <charset val="128"/>
      <scheme val="minor"/>
    </font>
    <font>
      <b/>
      <sz val="11"/>
      <name val="Yu Gothic"/>
      <family val="3"/>
      <charset val="128"/>
      <scheme val="minor"/>
    </font>
    <font>
      <sz val="10.5"/>
      <name val="Yu Gothic"/>
      <family val="3"/>
      <charset val="128"/>
      <scheme val="minor"/>
    </font>
    <font>
      <b/>
      <sz val="10.5"/>
      <name val="Yu Gothic"/>
      <family val="3"/>
      <charset val="128"/>
      <scheme val="minor"/>
    </font>
    <font>
      <sz val="11"/>
      <color indexed="8"/>
      <name val="Yu Gothic"/>
      <family val="3"/>
      <charset val="128"/>
      <scheme val="minor"/>
    </font>
    <font>
      <b/>
      <vertAlign val="superscript"/>
      <sz val="11"/>
      <name val="Yu Gothic"/>
      <family val="3"/>
      <charset val="128"/>
      <scheme val="minor"/>
    </font>
    <font>
      <sz val="10"/>
      <color indexed="8"/>
      <name val="Yu Gothic"/>
      <family val="3"/>
      <charset val="128"/>
      <scheme val="minor"/>
    </font>
    <font>
      <sz val="6"/>
      <color rgb="FFFF0000"/>
      <name val="Yu Gothic"/>
      <family val="3"/>
      <charset val="128"/>
      <scheme val="minor"/>
    </font>
    <font>
      <b/>
      <sz val="9"/>
      <name val="Yu Gothic"/>
      <family val="3"/>
      <charset val="128"/>
      <scheme val="minor"/>
    </font>
    <font>
      <u/>
      <sz val="9"/>
      <color theme="10"/>
      <name val="Yu Gothic"/>
      <family val="3"/>
      <charset val="128"/>
      <scheme val="minor"/>
    </font>
    <font>
      <sz val="9"/>
      <color theme="0" tint="-0.14999847407452621"/>
      <name val="Yu Gothic"/>
      <family val="3"/>
      <charset val="128"/>
      <scheme val="minor"/>
    </font>
    <font>
      <b/>
      <sz val="9"/>
      <color rgb="FFFF0000"/>
      <name val="Yu Gothic"/>
      <family val="3"/>
      <charset val="128"/>
      <scheme val="minor"/>
    </font>
    <font>
      <b/>
      <vertAlign val="superscript"/>
      <sz val="10"/>
      <name val="Yu Gothic"/>
      <family val="3"/>
      <charset val="128"/>
      <scheme val="minor"/>
    </font>
    <font>
      <sz val="9"/>
      <color indexed="8"/>
      <name val="Yu Gothic"/>
      <family val="3"/>
      <charset val="128"/>
      <scheme val="minor"/>
    </font>
    <font>
      <b/>
      <sz val="10"/>
      <color indexed="8"/>
      <name val="Yu Gothic"/>
      <family val="3"/>
      <charset val="128"/>
      <scheme val="minor"/>
    </font>
    <font>
      <vertAlign val="superscript"/>
      <sz val="10"/>
      <name val="Yu Gothic"/>
      <family val="3"/>
      <charset val="128"/>
      <scheme val="minor"/>
    </font>
  </fonts>
  <fills count="7">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79998168889431442"/>
        <bgColor indexed="64"/>
      </patternFill>
    </fill>
  </fills>
  <borders count="14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double">
        <color indexed="64"/>
      </top>
      <bottom style="dotted">
        <color indexed="64"/>
      </bottom>
      <diagonal/>
    </border>
    <border>
      <left/>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dotted">
        <color indexed="64"/>
      </bottom>
      <diagonal/>
    </border>
    <border>
      <left style="medium">
        <color indexed="64"/>
      </left>
      <right style="thin">
        <color indexed="64"/>
      </right>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right/>
      <top style="dotted">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double">
        <color indexed="64"/>
      </bottom>
      <diagonal/>
    </border>
    <border>
      <left style="medium">
        <color indexed="64"/>
      </left>
      <right/>
      <top style="double">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style="dotted">
        <color indexed="64"/>
      </top>
      <bottom/>
      <diagonal/>
    </border>
    <border>
      <left/>
      <right style="thin">
        <color indexed="64"/>
      </right>
      <top style="dotted">
        <color indexed="64"/>
      </top>
      <bottom style="dotted">
        <color indexed="64"/>
      </bottom>
      <diagonal/>
    </border>
    <border>
      <left/>
      <right style="thin">
        <color indexed="64"/>
      </right>
      <top/>
      <bottom style="dotted">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double">
        <color indexed="64"/>
      </top>
      <bottom style="dotted">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medium">
        <color indexed="64"/>
      </top>
      <bottom/>
      <diagonal/>
    </border>
    <border>
      <left/>
      <right style="thin">
        <color indexed="64"/>
      </right>
      <top style="medium">
        <color indexed="64"/>
      </top>
      <bottom style="double">
        <color indexed="64"/>
      </bottom>
      <diagonal/>
    </border>
    <border>
      <left style="thin">
        <color indexed="64"/>
      </left>
      <right style="thin">
        <color indexed="64"/>
      </right>
      <top style="double">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style="thin">
        <color indexed="64"/>
      </right>
      <top style="double">
        <color indexed="64"/>
      </top>
      <bottom/>
      <diagonal/>
    </border>
    <border>
      <left/>
      <right/>
      <top style="double">
        <color indexed="64"/>
      </top>
      <bottom/>
      <diagonal/>
    </border>
    <border>
      <left style="medium">
        <color indexed="64"/>
      </left>
      <right style="hair">
        <color indexed="64"/>
      </right>
      <top style="medium">
        <color indexed="64"/>
      </top>
      <bottom style="double">
        <color indexed="64"/>
      </bottom>
      <diagonal/>
    </border>
    <border>
      <left style="hair">
        <color indexed="64"/>
      </left>
      <right style="hair">
        <color indexed="64"/>
      </right>
      <top style="medium">
        <color indexed="64"/>
      </top>
      <bottom style="double">
        <color indexed="64"/>
      </bottom>
      <diagonal/>
    </border>
    <border>
      <left style="hair">
        <color indexed="64"/>
      </left>
      <right/>
      <top style="medium">
        <color indexed="64"/>
      </top>
      <bottom style="double">
        <color indexed="64"/>
      </bottom>
      <diagonal/>
    </border>
    <border>
      <left style="hair">
        <color indexed="64"/>
      </left>
      <right style="medium">
        <color indexed="64"/>
      </right>
      <top style="medium">
        <color indexed="64"/>
      </top>
      <bottom style="double">
        <color indexed="64"/>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dotted">
        <color indexed="64"/>
      </top>
      <bottom style="dotted">
        <color indexed="64"/>
      </bottom>
      <diagonal/>
    </border>
    <border>
      <left style="thin">
        <color indexed="64"/>
      </left>
      <right/>
      <top/>
      <bottom style="dotted">
        <color indexed="64"/>
      </bottom>
      <diagonal/>
    </border>
    <border>
      <left style="thin">
        <color indexed="64"/>
      </left>
      <right/>
      <top style="thin">
        <color indexed="64"/>
      </top>
      <bottom style="medium">
        <color indexed="64"/>
      </bottom>
      <diagonal/>
    </border>
  </borders>
  <cellStyleXfs count="6">
    <xf numFmtId="0" fontId="0" fillId="0" borderId="0"/>
    <xf numFmtId="0" fontId="22" fillId="0" borderId="0" applyNumberFormat="0" applyFill="0" applyBorder="0" applyAlignment="0" applyProtection="0"/>
    <xf numFmtId="0" fontId="15" fillId="0" borderId="0" applyNumberFormat="0" applyFill="0" applyBorder="0" applyAlignment="0" applyProtection="0">
      <alignment vertical="top"/>
      <protection locked="0"/>
    </xf>
    <xf numFmtId="176" fontId="2" fillId="0" borderId="0" applyFont="0" applyFill="0" applyBorder="0" applyAlignment="0" applyProtection="0">
      <alignment vertical="center"/>
    </xf>
    <xf numFmtId="0" fontId="2" fillId="0" borderId="0">
      <alignment vertical="center"/>
    </xf>
    <xf numFmtId="0" fontId="30" fillId="0" borderId="0">
      <alignment vertical="center"/>
    </xf>
  </cellStyleXfs>
  <cellXfs count="885">
    <xf numFmtId="0" fontId="0" fillId="0" borderId="0" xfId="0"/>
    <xf numFmtId="0" fontId="2" fillId="0" borderId="0" xfId="4">
      <alignment vertical="center"/>
    </xf>
    <xf numFmtId="0" fontId="3" fillId="0" borderId="0" xfId="4" applyFont="1">
      <alignment vertical="center"/>
    </xf>
    <xf numFmtId="0" fontId="2" fillId="0" borderId="1" xfId="4" applyFont="1" applyFill="1" applyBorder="1">
      <alignment vertical="center"/>
    </xf>
    <xf numFmtId="0" fontId="2" fillId="0" borderId="2" xfId="4" applyFont="1" applyFill="1" applyBorder="1">
      <alignment vertical="center"/>
    </xf>
    <xf numFmtId="0" fontId="2" fillId="0" borderId="3" xfId="4" applyFont="1" applyFill="1" applyBorder="1">
      <alignment vertical="center"/>
    </xf>
    <xf numFmtId="0" fontId="2" fillId="0" borderId="4" xfId="4" applyFont="1" applyFill="1" applyBorder="1">
      <alignment vertical="center"/>
    </xf>
    <xf numFmtId="0" fontId="2" fillId="0" borderId="0" xfId="4" applyFont="1" applyFill="1" applyBorder="1">
      <alignment vertical="center"/>
    </xf>
    <xf numFmtId="0" fontId="2" fillId="0" borderId="0" xfId="4" applyFont="1" applyFill="1">
      <alignment vertical="center"/>
    </xf>
    <xf numFmtId="0" fontId="2" fillId="0" borderId="0" xfId="4" applyFont="1" applyFill="1" applyBorder="1" applyAlignment="1">
      <alignment vertical="center"/>
    </xf>
    <xf numFmtId="177" fontId="2" fillId="0" borderId="0" xfId="4" applyNumberFormat="1" applyFont="1" applyFill="1" applyAlignment="1" applyProtection="1">
      <alignment horizontal="center" vertical="center"/>
      <protection locked="0"/>
    </xf>
    <xf numFmtId="177" fontId="2" fillId="0" borderId="5" xfId="4" applyNumberFormat="1" applyFont="1" applyFill="1" applyBorder="1" applyAlignment="1" applyProtection="1">
      <alignment horizontal="center" vertical="center"/>
      <protection locked="0"/>
    </xf>
    <xf numFmtId="0" fontId="2" fillId="0" borderId="0" xfId="4" applyFont="1" applyFill="1" applyAlignment="1">
      <alignment horizontal="center" vertical="center"/>
    </xf>
    <xf numFmtId="0" fontId="2" fillId="0" borderId="5" xfId="4" applyFont="1" applyFill="1" applyBorder="1" applyAlignment="1">
      <alignment horizontal="center" vertical="center"/>
    </xf>
    <xf numFmtId="0" fontId="5" fillId="0" borderId="4"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5" xfId="4" applyFont="1" applyFill="1" applyBorder="1" applyAlignment="1">
      <alignment horizontal="center" vertical="center"/>
    </xf>
    <xf numFmtId="0" fontId="2" fillId="0" borderId="5" xfId="4" applyFont="1" applyFill="1" applyBorder="1">
      <alignment vertical="center"/>
    </xf>
    <xf numFmtId="0" fontId="2" fillId="0" borderId="0" xfId="4" applyFill="1">
      <alignment vertical="center"/>
    </xf>
    <xf numFmtId="0" fontId="2" fillId="0" borderId="0" xfId="4" applyFont="1" applyFill="1" applyBorder="1" applyAlignment="1">
      <alignment horizontal="center" vertical="center"/>
    </xf>
    <xf numFmtId="0" fontId="6" fillId="0" borderId="0" xfId="4" applyFont="1" applyFill="1" applyBorder="1">
      <alignment vertical="center"/>
    </xf>
    <xf numFmtId="0" fontId="3" fillId="0" borderId="0" xfId="4" applyFont="1" applyAlignment="1">
      <alignment vertical="center"/>
    </xf>
    <xf numFmtId="0" fontId="2" fillId="0" borderId="0" xfId="4" applyFont="1" applyFill="1" applyBorder="1" applyAlignment="1">
      <alignment horizontal="center" vertical="center" wrapText="1"/>
    </xf>
    <xf numFmtId="0" fontId="9" fillId="0" borderId="0" xfId="4" applyFont="1" applyFill="1" applyBorder="1" applyAlignment="1" applyProtection="1">
      <alignment horizontal="center" vertical="center" wrapText="1"/>
    </xf>
    <xf numFmtId="0" fontId="10" fillId="0" borderId="0" xfId="4" applyFont="1" applyFill="1" applyBorder="1" applyAlignment="1">
      <alignment vertical="center"/>
    </xf>
    <xf numFmtId="0" fontId="10" fillId="0" borderId="0" xfId="4" applyFont="1" applyFill="1" applyBorder="1" applyAlignment="1" applyProtection="1">
      <alignment horizontal="center" vertical="center"/>
      <protection locked="0"/>
    </xf>
    <xf numFmtId="0" fontId="11" fillId="0" borderId="0" xfId="4" applyFont="1" applyFill="1" applyBorder="1" applyAlignment="1" applyProtection="1">
      <alignment horizontal="center" vertical="center"/>
      <protection locked="0"/>
    </xf>
    <xf numFmtId="0" fontId="2" fillId="0" borderId="4" xfId="4" applyFont="1" applyFill="1" applyBorder="1" applyProtection="1">
      <alignment vertical="center"/>
    </xf>
    <xf numFmtId="0" fontId="2" fillId="0" borderId="0" xfId="4" applyFont="1" applyFill="1" applyBorder="1" applyProtection="1">
      <alignment vertical="center"/>
    </xf>
    <xf numFmtId="0" fontId="2" fillId="0" borderId="0" xfId="4" applyFont="1" applyFill="1" applyBorder="1" applyAlignment="1" applyProtection="1">
      <alignment horizontal="center" vertical="center" wrapText="1"/>
    </xf>
    <xf numFmtId="0" fontId="2" fillId="0" borderId="0" xfId="4" applyFont="1" applyFill="1" applyBorder="1" applyAlignment="1" applyProtection="1">
      <alignment horizontal="center" vertical="center"/>
    </xf>
    <xf numFmtId="0" fontId="9" fillId="0" borderId="0" xfId="4" applyFont="1" applyFill="1" applyBorder="1" applyAlignment="1" applyProtection="1">
      <alignment horizontal="center" vertical="center"/>
    </xf>
    <xf numFmtId="0" fontId="2" fillId="0" borderId="0" xfId="4" applyFont="1" applyFill="1" applyProtection="1">
      <alignment vertical="center"/>
    </xf>
    <xf numFmtId="0" fontId="2" fillId="0" borderId="5" xfId="4" applyFont="1" applyFill="1" applyBorder="1" applyProtection="1">
      <alignment vertical="center"/>
    </xf>
    <xf numFmtId="0" fontId="2" fillId="0" borderId="0" xfId="4" applyBorder="1">
      <alignment vertical="center"/>
    </xf>
    <xf numFmtId="0" fontId="3" fillId="0" borderId="0" xfId="4" applyFont="1" applyBorder="1">
      <alignment vertical="center"/>
    </xf>
    <xf numFmtId="0" fontId="3" fillId="0" borderId="0" xfId="4" applyFont="1" applyBorder="1" applyAlignment="1">
      <alignment horizontal="left" vertical="center"/>
    </xf>
    <xf numFmtId="0" fontId="3" fillId="0" borderId="0" xfId="4" applyFont="1" applyAlignment="1">
      <alignment horizontal="left" vertical="center"/>
    </xf>
    <xf numFmtId="0" fontId="3" fillId="0" borderId="5" xfId="4" applyFont="1" applyBorder="1" applyAlignment="1">
      <alignment horizontal="left" vertical="center"/>
    </xf>
    <xf numFmtId="0" fontId="10" fillId="0" borderId="0" xfId="4" applyFont="1" applyFill="1" applyBorder="1" applyAlignment="1">
      <alignment horizontal="center" vertical="center"/>
    </xf>
    <xf numFmtId="0" fontId="12" fillId="0" borderId="4" xfId="4" applyFont="1" applyFill="1" applyBorder="1" applyAlignment="1">
      <alignment horizontal="center" vertical="center"/>
    </xf>
    <xf numFmtId="178" fontId="2" fillId="0" borderId="0" xfId="4" applyNumberFormat="1" applyFont="1" applyFill="1" applyBorder="1" applyAlignment="1" applyProtection="1">
      <alignment horizontal="right" vertical="center"/>
      <protection locked="0"/>
    </xf>
    <xf numFmtId="179" fontId="2" fillId="0" borderId="0" xfId="4" applyNumberFormat="1" applyFont="1" applyFill="1" applyBorder="1" applyAlignment="1" applyProtection="1">
      <alignment horizontal="center" vertical="center"/>
      <protection locked="0"/>
    </xf>
    <xf numFmtId="180" fontId="8" fillId="0" borderId="0" xfId="4" applyNumberFormat="1" applyFont="1" applyFill="1" applyBorder="1" applyAlignment="1">
      <alignment horizontal="center" vertical="center"/>
    </xf>
    <xf numFmtId="0" fontId="2" fillId="0" borderId="9" xfId="4" applyFont="1" applyFill="1" applyBorder="1">
      <alignment vertical="center"/>
    </xf>
    <xf numFmtId="0" fontId="2" fillId="0" borderId="10" xfId="4" applyFont="1" applyFill="1" applyBorder="1">
      <alignment vertical="center"/>
    </xf>
    <xf numFmtId="0" fontId="2" fillId="0" borderId="11" xfId="4" applyFont="1" applyFill="1" applyBorder="1">
      <alignment vertical="center"/>
    </xf>
    <xf numFmtId="0" fontId="2" fillId="0" borderId="0" xfId="4" applyAlignment="1">
      <alignment horizontal="center" vertical="center"/>
    </xf>
    <xf numFmtId="0" fontId="2" fillId="0" borderId="2" xfId="4" applyFont="1" applyFill="1" applyBorder="1" applyAlignment="1">
      <alignment horizontal="center" vertical="center"/>
    </xf>
    <xf numFmtId="0" fontId="3" fillId="0" borderId="0" xfId="0" applyFont="1" applyAlignment="1">
      <alignment vertical="center"/>
    </xf>
    <xf numFmtId="20" fontId="3" fillId="0" borderId="0" xfId="0" applyNumberFormat="1" applyFont="1" applyAlignment="1">
      <alignment vertical="center"/>
    </xf>
    <xf numFmtId="0" fontId="2" fillId="0" borderId="0" xfId="4" applyFont="1">
      <alignment vertical="center"/>
    </xf>
    <xf numFmtId="0" fontId="2" fillId="0" borderId="0" xfId="4" applyAlignment="1">
      <alignment horizontal="centerContinuous" vertical="center"/>
    </xf>
    <xf numFmtId="0" fontId="8" fillId="0" borderId="0" xfId="4" applyFont="1" applyAlignment="1">
      <alignment horizontal="right" vertical="center"/>
    </xf>
    <xf numFmtId="0" fontId="17" fillId="0" borderId="0" xfId="4" applyFont="1">
      <alignment vertical="center"/>
    </xf>
    <xf numFmtId="0" fontId="8" fillId="0" borderId="0" xfId="4" applyFont="1">
      <alignment vertical="center"/>
    </xf>
    <xf numFmtId="0" fontId="8" fillId="0" borderId="0" xfId="4" applyFont="1" applyBorder="1">
      <alignment vertical="center"/>
    </xf>
    <xf numFmtId="0" fontId="8" fillId="0" borderId="0" xfId="4" applyFont="1" applyFill="1">
      <alignment vertical="center"/>
    </xf>
    <xf numFmtId="0" fontId="2" fillId="0" borderId="0" xfId="4" applyFont="1" applyAlignment="1">
      <alignment horizontal="right" vertical="center"/>
    </xf>
    <xf numFmtId="0" fontId="24" fillId="0" borderId="0" xfId="0" applyFont="1"/>
    <xf numFmtId="0" fontId="14" fillId="0" borderId="0" xfId="4" applyFont="1">
      <alignment vertical="center"/>
    </xf>
    <xf numFmtId="0" fontId="8" fillId="0" borderId="5" xfId="4" applyFont="1" applyFill="1" applyBorder="1">
      <alignment vertical="center"/>
    </xf>
    <xf numFmtId="0" fontId="8" fillId="0" borderId="2" xfId="4" applyFont="1" applyBorder="1">
      <alignment vertical="center"/>
    </xf>
    <xf numFmtId="0" fontId="0" fillId="0" borderId="0" xfId="0" applyAlignment="1">
      <alignment vertical="center"/>
    </xf>
    <xf numFmtId="0" fontId="6" fillId="0" borderId="0" xfId="4" applyFont="1">
      <alignment vertical="center"/>
    </xf>
    <xf numFmtId="0" fontId="6" fillId="0" borderId="0" xfId="4" applyFont="1" applyFill="1" applyBorder="1" applyAlignment="1">
      <alignment vertical="center"/>
    </xf>
    <xf numFmtId="0" fontId="10" fillId="0" borderId="0" xfId="4" applyFont="1" applyFill="1" applyBorder="1" applyAlignment="1">
      <alignment horizontal="center" vertical="center"/>
    </xf>
    <xf numFmtId="0" fontId="5" fillId="0" borderId="4" xfId="4" applyFont="1" applyFill="1" applyBorder="1" applyAlignment="1">
      <alignment horizontal="center" vertical="center"/>
    </xf>
    <xf numFmtId="0" fontId="5" fillId="0" borderId="0" xfId="4" applyFont="1" applyFill="1" applyBorder="1" applyAlignment="1">
      <alignment horizontal="center" vertical="center"/>
    </xf>
    <xf numFmtId="0" fontId="5" fillId="0" borderId="5" xfId="4" applyFont="1" applyFill="1" applyBorder="1" applyAlignment="1">
      <alignment horizontal="center" vertical="center"/>
    </xf>
    <xf numFmtId="178" fontId="2" fillId="0" borderId="0" xfId="4" applyNumberFormat="1" applyFont="1" applyFill="1" applyBorder="1" applyAlignment="1" applyProtection="1">
      <alignment horizontal="right" vertical="center"/>
      <protection locked="0"/>
    </xf>
    <xf numFmtId="179" fontId="2" fillId="0" borderId="0" xfId="4" applyNumberFormat="1" applyFont="1" applyFill="1" applyBorder="1" applyAlignment="1" applyProtection="1">
      <alignment horizontal="center" vertical="center"/>
      <protection locked="0"/>
    </xf>
    <xf numFmtId="0" fontId="6" fillId="0" borderId="0" xfId="4" applyFont="1" applyFill="1" applyBorder="1" applyAlignment="1">
      <alignment horizontal="center" vertical="center"/>
    </xf>
    <xf numFmtId="0" fontId="2" fillId="0" borderId="0" xfId="4" applyAlignment="1">
      <alignment horizontal="right" vertical="center"/>
    </xf>
    <xf numFmtId="0" fontId="2" fillId="2" borderId="7" xfId="4" applyFill="1" applyBorder="1">
      <alignment vertical="center"/>
    </xf>
    <xf numFmtId="0" fontId="2" fillId="3" borderId="7" xfId="4" applyFill="1" applyBorder="1">
      <alignment vertical="center"/>
    </xf>
    <xf numFmtId="0" fontId="2" fillId="3" borderId="0" xfId="4" applyFill="1">
      <alignment vertical="center"/>
    </xf>
    <xf numFmtId="0" fontId="2" fillId="0" borderId="0" xfId="4" applyAlignment="1">
      <alignment vertical="top" wrapText="1"/>
    </xf>
    <xf numFmtId="0" fontId="23" fillId="0" borderId="0" xfId="4" applyFont="1">
      <alignment vertical="center"/>
    </xf>
    <xf numFmtId="0" fontId="2" fillId="3" borderId="128" xfId="4" applyFont="1" applyFill="1" applyBorder="1" applyAlignment="1" applyProtection="1">
      <alignment horizontal="center" vertical="center"/>
      <protection locked="0"/>
    </xf>
    <xf numFmtId="0" fontId="24" fillId="0" borderId="0" xfId="0" applyFont="1" applyAlignment="1">
      <alignment horizontal="center"/>
    </xf>
    <xf numFmtId="0" fontId="21" fillId="0" borderId="0" xfId="0" applyFont="1" applyAlignment="1">
      <alignment horizontal="center" vertical="center"/>
    </xf>
    <xf numFmtId="0" fontId="21" fillId="0" borderId="0" xfId="4" applyFont="1" applyAlignment="1">
      <alignment horizontal="center" vertical="center"/>
    </xf>
    <xf numFmtId="0" fontId="27" fillId="0" borderId="0" xfId="0" applyFont="1" applyAlignment="1">
      <alignment vertical="center"/>
    </xf>
    <xf numFmtId="0" fontId="0" fillId="0" borderId="0" xfId="0" applyBorder="1" applyAlignment="1">
      <alignment vertical="center"/>
    </xf>
    <xf numFmtId="0" fontId="29" fillId="0" borderId="0" xfId="4" applyFont="1">
      <alignment vertical="center"/>
    </xf>
    <xf numFmtId="0" fontId="2" fillId="0" borderId="58" xfId="4" applyFont="1" applyFill="1" applyBorder="1">
      <alignment vertical="center"/>
    </xf>
    <xf numFmtId="0" fontId="23" fillId="0" borderId="0" xfId="4" applyFont="1" applyAlignment="1">
      <alignment vertical="top" wrapText="1"/>
    </xf>
    <xf numFmtId="0" fontId="3" fillId="0" borderId="0" xfId="4" applyFont="1" applyAlignment="1">
      <alignment vertical="center" wrapText="1"/>
    </xf>
    <xf numFmtId="0" fontId="2" fillId="0" borderId="0" xfId="4" applyAlignment="1">
      <alignment horizontal="center" vertical="center"/>
    </xf>
    <xf numFmtId="0" fontId="30" fillId="0" borderId="0" xfId="5">
      <alignment vertical="center"/>
    </xf>
    <xf numFmtId="0" fontId="30" fillId="0" borderId="0" xfId="5" applyAlignment="1">
      <alignment horizontal="center" vertical="center"/>
    </xf>
    <xf numFmtId="0" fontId="30" fillId="0" borderId="0" xfId="5" applyProtection="1">
      <alignment vertical="center"/>
    </xf>
    <xf numFmtId="0" fontId="30" fillId="0" borderId="0" xfId="5" applyAlignment="1" applyProtection="1">
      <alignment horizontal="center" vertical="center"/>
    </xf>
    <xf numFmtId="0" fontId="30" fillId="0" borderId="0" xfId="5" applyAlignment="1" applyProtection="1">
      <alignment horizontal="right" vertical="center"/>
    </xf>
    <xf numFmtId="0" fontId="30" fillId="0" borderId="7" xfId="5" applyBorder="1" applyAlignment="1" applyProtection="1">
      <alignment horizontal="right" vertical="center"/>
    </xf>
    <xf numFmtId="0" fontId="30" fillId="0" borderId="7" xfId="5" applyBorder="1" applyAlignment="1" applyProtection="1">
      <alignment horizontal="center" vertical="center"/>
    </xf>
    <xf numFmtId="0" fontId="31" fillId="0" borderId="7" xfId="5" applyFont="1" applyBorder="1" applyAlignment="1" applyProtection="1">
      <alignment horizontal="center" vertical="center"/>
    </xf>
    <xf numFmtId="0" fontId="30" fillId="6" borderId="0" xfId="5" applyFill="1" applyProtection="1">
      <alignment vertical="center"/>
      <protection locked="0"/>
    </xf>
    <xf numFmtId="0" fontId="30" fillId="6" borderId="0" xfId="5" applyFill="1" applyAlignment="1" applyProtection="1">
      <alignment horizontal="right" vertical="center"/>
      <protection locked="0"/>
    </xf>
    <xf numFmtId="0" fontId="7" fillId="0" borderId="0" xfId="4" applyFont="1" applyFill="1" applyBorder="1" applyAlignment="1" applyProtection="1">
      <alignment horizontal="center" vertical="center"/>
    </xf>
    <xf numFmtId="0" fontId="7" fillId="0" borderId="0" xfId="4" applyFont="1" applyFill="1" applyBorder="1" applyAlignment="1" applyProtection="1">
      <alignment horizontal="center" vertical="center" wrapText="1"/>
    </xf>
    <xf numFmtId="178" fontId="2" fillId="0" borderId="0" xfId="4" applyNumberFormat="1" applyFont="1" applyFill="1" applyBorder="1" applyAlignment="1" applyProtection="1">
      <alignment horizontal="center" vertical="center" wrapText="1"/>
    </xf>
    <xf numFmtId="0" fontId="6" fillId="0" borderId="14" xfId="4" applyFont="1" applyFill="1" applyBorder="1" applyAlignment="1" applyProtection="1">
      <alignment vertical="center"/>
    </xf>
    <xf numFmtId="0" fontId="2" fillId="0" borderId="0" xfId="4" applyProtection="1">
      <alignment vertical="center"/>
    </xf>
    <xf numFmtId="179" fontId="2" fillId="0" borderId="0" xfId="4" applyNumberFormat="1" applyFont="1" applyFill="1" applyBorder="1" applyAlignment="1" applyProtection="1">
      <alignment horizontal="center" vertical="center"/>
    </xf>
    <xf numFmtId="0" fontId="2" fillId="0" borderId="0" xfId="4" applyAlignment="1" applyProtection="1">
      <alignment horizontal="center" vertical="center"/>
    </xf>
    <xf numFmtId="0" fontId="2" fillId="0" borderId="1" xfId="4" applyFont="1" applyFill="1" applyBorder="1" applyProtection="1">
      <alignment vertical="center"/>
    </xf>
    <xf numFmtId="0" fontId="2" fillId="0" borderId="2" xfId="4" applyFont="1" applyFill="1" applyBorder="1" applyProtection="1">
      <alignment vertical="center"/>
    </xf>
    <xf numFmtId="0" fontId="2" fillId="0" borderId="2" xfId="4" applyFont="1" applyFill="1" applyBorder="1" applyAlignment="1" applyProtection="1">
      <alignment horizontal="center" vertical="center"/>
    </xf>
    <xf numFmtId="0" fontId="2" fillId="0" borderId="3" xfId="4" applyFont="1" applyFill="1" applyBorder="1" applyProtection="1">
      <alignment vertical="center"/>
    </xf>
    <xf numFmtId="0" fontId="2" fillId="0" borderId="0" xfId="4" applyFont="1" applyFill="1" applyBorder="1" applyAlignment="1" applyProtection="1">
      <alignment vertical="center"/>
    </xf>
    <xf numFmtId="0" fontId="2" fillId="0" borderId="5" xfId="4" applyFont="1" applyFill="1" applyBorder="1" applyAlignment="1" applyProtection="1">
      <alignment horizontal="center" vertical="center"/>
    </xf>
    <xf numFmtId="0" fontId="5" fillId="0" borderId="4" xfId="4" applyFont="1" applyFill="1" applyBorder="1" applyAlignment="1" applyProtection="1">
      <alignment horizontal="center" vertical="center"/>
    </xf>
    <xf numFmtId="0" fontId="5" fillId="0" borderId="0" xfId="4" applyFont="1" applyFill="1" applyBorder="1" applyAlignment="1" applyProtection="1">
      <alignment horizontal="center" vertical="center"/>
    </xf>
    <xf numFmtId="0" fontId="5" fillId="0" borderId="5" xfId="4" applyFont="1" applyFill="1" applyBorder="1" applyAlignment="1" applyProtection="1">
      <alignment horizontal="center" vertical="center"/>
    </xf>
    <xf numFmtId="0" fontId="6" fillId="0" borderId="0" xfId="4" applyFont="1" applyFill="1" applyBorder="1" applyProtection="1">
      <alignment vertical="center"/>
    </xf>
    <xf numFmtId="0" fontId="6" fillId="0" borderId="0" xfId="4" applyFont="1" applyFill="1" applyBorder="1" applyAlignment="1" applyProtection="1">
      <alignment horizontal="center" vertical="center"/>
    </xf>
    <xf numFmtId="0" fontId="6" fillId="0" borderId="116" xfId="4" applyFont="1" applyFill="1" applyBorder="1" applyAlignment="1" applyProtection="1">
      <alignment vertical="center"/>
    </xf>
    <xf numFmtId="0" fontId="2" fillId="0" borderId="0" xfId="4" applyBorder="1" applyProtection="1">
      <alignment vertical="center"/>
    </xf>
    <xf numFmtId="0" fontId="3" fillId="0" borderId="0" xfId="4" applyFont="1" applyProtection="1">
      <alignment vertical="center"/>
    </xf>
    <xf numFmtId="14" fontId="2" fillId="0" borderId="0" xfId="4" applyNumberFormat="1" applyFont="1" applyFill="1" applyBorder="1" applyAlignment="1" applyProtection="1">
      <alignment vertical="center"/>
    </xf>
    <xf numFmtId="181" fontId="2" fillId="0" borderId="0" xfId="4" applyNumberFormat="1" applyFont="1" applyFill="1" applyBorder="1" applyAlignment="1" applyProtection="1">
      <alignment vertical="center"/>
    </xf>
    <xf numFmtId="177" fontId="2" fillId="0" borderId="0" xfId="4" applyNumberFormat="1" applyFont="1" applyFill="1" applyAlignment="1" applyProtection="1">
      <alignment horizontal="center" vertical="center"/>
    </xf>
    <xf numFmtId="177" fontId="2" fillId="0" borderId="0" xfId="4" applyNumberFormat="1" applyFont="1" applyFill="1" applyBorder="1" applyAlignment="1" applyProtection="1">
      <alignment horizontal="center" vertical="center"/>
    </xf>
    <xf numFmtId="0" fontId="2" fillId="0" borderId="0" xfId="4" applyFont="1" applyFill="1" applyAlignment="1" applyProtection="1">
      <alignment horizontal="center" vertical="center"/>
    </xf>
    <xf numFmtId="0" fontId="2" fillId="0" borderId="6" xfId="4" applyFont="1" applyFill="1" applyBorder="1" applyAlignment="1" applyProtection="1">
      <alignment vertical="center"/>
    </xf>
    <xf numFmtId="0" fontId="2" fillId="0" borderId="0" xfId="4" applyFont="1" applyFill="1" applyBorder="1" applyAlignment="1" applyProtection="1">
      <alignment horizontal="left" vertical="center"/>
    </xf>
    <xf numFmtId="0" fontId="2" fillId="0" borderId="0" xfId="4" applyFill="1" applyProtection="1">
      <alignment vertical="center"/>
    </xf>
    <xf numFmtId="0" fontId="2" fillId="0" borderId="0" xfId="4" applyFont="1" applyFill="1" applyBorder="1" applyAlignment="1" applyProtection="1">
      <alignment horizontal="left" vertical="center" indent="1"/>
    </xf>
    <xf numFmtId="0" fontId="2" fillId="0" borderId="0" xfId="4" applyFill="1" applyBorder="1" applyAlignment="1" applyProtection="1">
      <alignment vertical="center"/>
    </xf>
    <xf numFmtId="0" fontId="11" fillId="0" borderId="0" xfId="4" applyFont="1" applyFill="1" applyBorder="1" applyAlignment="1" applyProtection="1">
      <alignment horizontal="center" vertical="center"/>
    </xf>
    <xf numFmtId="0" fontId="2" fillId="0" borderId="0" xfId="4" applyFill="1" applyBorder="1" applyAlignment="1" applyProtection="1">
      <alignment horizontal="center" vertical="center"/>
    </xf>
    <xf numFmtId="0" fontId="2" fillId="0" borderId="0" xfId="4" applyBorder="1" applyAlignment="1" applyProtection="1">
      <alignment vertical="center"/>
    </xf>
    <xf numFmtId="0" fontId="3" fillId="0" borderId="0" xfId="4" applyFont="1" applyAlignment="1" applyProtection="1">
      <alignment vertical="center"/>
    </xf>
    <xf numFmtId="0" fontId="2" fillId="0" borderId="0" xfId="4" applyBorder="1" applyAlignment="1" applyProtection="1">
      <alignment horizontal="center" vertical="center"/>
    </xf>
    <xf numFmtId="0" fontId="2" fillId="0" borderId="14" xfId="4" applyBorder="1" applyAlignment="1" applyProtection="1">
      <alignment horizontal="center" vertical="center"/>
    </xf>
    <xf numFmtId="0" fontId="14" fillId="0" borderId="14" xfId="4" applyFont="1" applyBorder="1" applyAlignment="1" applyProtection="1">
      <alignment horizontal="center" vertical="center"/>
    </xf>
    <xf numFmtId="176" fontId="9" fillId="0" borderId="14" xfId="3" applyFont="1" applyBorder="1" applyAlignment="1" applyProtection="1">
      <alignment horizontal="center" vertical="center"/>
    </xf>
    <xf numFmtId="0" fontId="9" fillId="0" borderId="0" xfId="4" applyFont="1" applyBorder="1" applyAlignment="1" applyProtection="1">
      <alignment horizontal="center" vertical="center"/>
    </xf>
    <xf numFmtId="0" fontId="2" fillId="0" borderId="0" xfId="4" applyAlignment="1">
      <alignment vertical="center"/>
    </xf>
    <xf numFmtId="0" fontId="8" fillId="0" borderId="0" xfId="4" applyFont="1" applyAlignment="1">
      <alignment vertical="center"/>
    </xf>
    <xf numFmtId="0" fontId="29" fillId="0" borderId="0" xfId="4" applyFont="1" applyFill="1" applyProtection="1">
      <alignment vertical="center"/>
    </xf>
    <xf numFmtId="0" fontId="31" fillId="0" borderId="0" xfId="4" applyFont="1">
      <alignment vertical="center"/>
    </xf>
    <xf numFmtId="0" fontId="31" fillId="0" borderId="0" xfId="4" applyFont="1" applyAlignment="1">
      <alignment horizontal="right" vertical="center"/>
    </xf>
    <xf numFmtId="0" fontId="32" fillId="0" borderId="0" xfId="4" applyFont="1" applyAlignment="1">
      <alignment horizontal="centerContinuous" vertical="center"/>
    </xf>
    <xf numFmtId="0" fontId="33" fillId="0" borderId="0" xfId="4" applyFont="1" applyAlignment="1">
      <alignment horizontal="centerContinuous" vertical="center"/>
    </xf>
    <xf numFmtId="0" fontId="40" fillId="0" borderId="0" xfId="4" applyFont="1">
      <alignment vertical="center"/>
    </xf>
    <xf numFmtId="0" fontId="34" fillId="0" borderId="0" xfId="4" applyFont="1">
      <alignment vertical="center"/>
    </xf>
    <xf numFmtId="0" fontId="41" fillId="0" borderId="0" xfId="4" applyFont="1">
      <alignment vertical="center"/>
    </xf>
    <xf numFmtId="0" fontId="35" fillId="0" borderId="0" xfId="4" applyFont="1" applyAlignment="1">
      <alignment horizontal="left" vertical="top"/>
    </xf>
    <xf numFmtId="0" fontId="34" fillId="0" borderId="0" xfId="4" applyFont="1" applyAlignment="1">
      <alignment horizontal="right" vertical="center"/>
    </xf>
    <xf numFmtId="0" fontId="35" fillId="0" borderId="0" xfId="4" applyFont="1" applyAlignment="1">
      <alignment vertical="top" wrapText="1"/>
    </xf>
    <xf numFmtId="0" fontId="34" fillId="0" borderId="0" xfId="4" applyFont="1" applyAlignment="1">
      <alignment horizontal="left" vertical="top"/>
    </xf>
    <xf numFmtId="0" fontId="34" fillId="0" borderId="0" xfId="4" applyFont="1" applyAlignment="1">
      <alignment vertical="top"/>
    </xf>
    <xf numFmtId="0" fontId="42" fillId="0" borderId="0" xfId="4" applyFont="1">
      <alignment vertical="center"/>
    </xf>
    <xf numFmtId="0" fontId="34" fillId="0" borderId="0" xfId="4" applyFont="1" applyAlignment="1">
      <alignment vertical="top" wrapText="1"/>
    </xf>
    <xf numFmtId="0" fontId="43" fillId="0" borderId="0" xfId="1" applyFont="1" applyAlignment="1" applyProtection="1">
      <alignment vertical="center"/>
    </xf>
    <xf numFmtId="0" fontId="43" fillId="0" borderId="0" xfId="1" applyFont="1" applyAlignment="1">
      <alignment vertical="center"/>
    </xf>
    <xf numFmtId="0" fontId="34" fillId="0" borderId="0" xfId="4" applyFont="1" applyAlignment="1">
      <alignment vertical="center" wrapText="1"/>
    </xf>
    <xf numFmtId="0" fontId="34" fillId="0" borderId="0" xfId="4" applyFont="1" applyAlignment="1">
      <alignment horizontal="left" vertical="top" wrapText="1"/>
    </xf>
    <xf numFmtId="0" fontId="40" fillId="0" borderId="0" xfId="4" applyFont="1" applyAlignment="1">
      <alignment horizontal="left" vertical="center"/>
    </xf>
    <xf numFmtId="0" fontId="45" fillId="0" borderId="0" xfId="4" applyFont="1">
      <alignment vertical="center"/>
    </xf>
    <xf numFmtId="0" fontId="33" fillId="0" borderId="0" xfId="4" applyFont="1">
      <alignment vertical="center"/>
    </xf>
    <xf numFmtId="0" fontId="34" fillId="0" borderId="0" xfId="4" applyFont="1" applyAlignment="1">
      <alignment vertical="center" shrinkToFit="1"/>
    </xf>
    <xf numFmtId="0" fontId="43" fillId="0" borderId="0" xfId="1" applyFont="1" applyAlignment="1" applyProtection="1">
      <alignment vertical="center"/>
      <protection locked="0"/>
    </xf>
    <xf numFmtId="0" fontId="46" fillId="0" borderId="50" xfId="4" applyFont="1" applyBorder="1" applyAlignment="1">
      <alignment horizontal="center" vertical="center"/>
    </xf>
    <xf numFmtId="0" fontId="46" fillId="0" borderId="51" xfId="4" applyFont="1" applyBorder="1" applyAlignment="1">
      <alignment horizontal="center" vertical="center"/>
    </xf>
    <xf numFmtId="0" fontId="46" fillId="0" borderId="47" xfId="4" applyFont="1" applyBorder="1">
      <alignment vertical="center"/>
    </xf>
    <xf numFmtId="0" fontId="46" fillId="0" borderId="52" xfId="4" applyFont="1" applyBorder="1">
      <alignment vertical="center"/>
    </xf>
    <xf numFmtId="0" fontId="47" fillId="0" borderId="18" xfId="0" applyFont="1" applyBorder="1"/>
    <xf numFmtId="0" fontId="46" fillId="0" borderId="19" xfId="4" applyFont="1" applyBorder="1">
      <alignment vertical="center"/>
    </xf>
    <xf numFmtId="0" fontId="46" fillId="0" borderId="48" xfId="4" applyFont="1" applyBorder="1">
      <alignment vertical="center"/>
    </xf>
    <xf numFmtId="0" fontId="46" fillId="0" borderId="40" xfId="4" applyFont="1" applyBorder="1" applyAlignment="1">
      <alignment vertical="center" wrapText="1"/>
    </xf>
    <xf numFmtId="0" fontId="47" fillId="0" borderId="30" xfId="0" applyFont="1" applyBorder="1"/>
    <xf numFmtId="0" fontId="46" fillId="0" borderId="22" xfId="4" applyFont="1" applyBorder="1">
      <alignment vertical="center"/>
    </xf>
    <xf numFmtId="0" fontId="47" fillId="0" borderId="40" xfId="0" applyFont="1" applyBorder="1"/>
    <xf numFmtId="0" fontId="47" fillId="0" borderId="42" xfId="0" applyFont="1" applyBorder="1"/>
    <xf numFmtId="0" fontId="46" fillId="0" borderId="40" xfId="4" applyFont="1" applyBorder="1" applyAlignment="1">
      <alignment horizontal="left" vertical="top" wrapText="1"/>
    </xf>
    <xf numFmtId="0" fontId="46" fillId="0" borderId="22" xfId="4" applyFont="1" applyBorder="1" applyAlignment="1">
      <alignment horizontal="left" vertical="top" wrapText="1"/>
    </xf>
    <xf numFmtId="0" fontId="47" fillId="0" borderId="41" xfId="0" applyFont="1" applyBorder="1"/>
    <xf numFmtId="0" fontId="47" fillId="0" borderId="45" xfId="0" applyFont="1" applyBorder="1"/>
    <xf numFmtId="0" fontId="47" fillId="0" borderId="0" xfId="0" applyFont="1" applyBorder="1"/>
    <xf numFmtId="0" fontId="47" fillId="0" borderId="40" xfId="0" applyFont="1" applyBorder="1" applyAlignment="1">
      <alignment wrapText="1"/>
    </xf>
    <xf numFmtId="0" fontId="47" fillId="0" borderId="44" xfId="0" applyFont="1" applyBorder="1"/>
    <xf numFmtId="0" fontId="47" fillId="0" borderId="41" xfId="0" applyFont="1" applyBorder="1" applyAlignment="1">
      <alignment wrapText="1"/>
    </xf>
    <xf numFmtId="0" fontId="47" fillId="0" borderId="30" xfId="0" applyFont="1" applyBorder="1" applyAlignment="1">
      <alignment wrapText="1"/>
    </xf>
    <xf numFmtId="0" fontId="47" fillId="0" borderId="42" xfId="0" applyFont="1" applyBorder="1" applyAlignment="1">
      <alignment wrapText="1"/>
    </xf>
    <xf numFmtId="0" fontId="47" fillId="0" borderId="46" xfId="0" applyFont="1" applyBorder="1"/>
    <xf numFmtId="0" fontId="46" fillId="0" borderId="44" xfId="4" applyFont="1" applyBorder="1" applyAlignment="1">
      <alignment vertical="top" wrapText="1"/>
    </xf>
    <xf numFmtId="0" fontId="46" fillId="0" borderId="31" xfId="4" applyFont="1" applyBorder="1" applyAlignment="1">
      <alignment horizontal="left" vertical="top" wrapText="1"/>
    </xf>
    <xf numFmtId="0" fontId="47" fillId="0" borderId="6" xfId="0" applyFont="1" applyBorder="1" applyAlignment="1">
      <alignment wrapText="1"/>
    </xf>
    <xf numFmtId="0" fontId="46" fillId="0" borderId="30" xfId="4" applyFont="1" applyBorder="1" applyAlignment="1">
      <alignment vertical="top" wrapText="1"/>
    </xf>
    <xf numFmtId="58" fontId="46" fillId="0" borderId="31" xfId="4" applyNumberFormat="1" applyFont="1" applyBorder="1" applyAlignment="1">
      <alignment horizontal="left" vertical="top" wrapText="1"/>
    </xf>
    <xf numFmtId="0" fontId="46" fillId="0" borderId="49" xfId="4" applyFont="1" applyBorder="1">
      <alignment vertical="center"/>
    </xf>
    <xf numFmtId="0" fontId="46" fillId="0" borderId="24" xfId="4" applyFont="1" applyBorder="1" applyAlignment="1">
      <alignment vertical="center" wrapText="1"/>
    </xf>
    <xf numFmtId="0" fontId="46" fillId="0" borderId="24" xfId="4" applyFont="1" applyBorder="1" applyAlignment="1">
      <alignment vertical="top" wrapText="1"/>
    </xf>
    <xf numFmtId="0" fontId="46" fillId="0" borderId="25" xfId="4" applyFont="1" applyBorder="1">
      <alignment vertical="center"/>
    </xf>
    <xf numFmtId="0" fontId="47" fillId="0" borderId="0" xfId="0" applyFont="1" applyAlignment="1">
      <alignment horizontal="center"/>
    </xf>
    <xf numFmtId="0" fontId="0" fillId="0" borderId="0" xfId="0" applyFont="1" applyBorder="1" applyAlignment="1">
      <alignment horizontal="center"/>
    </xf>
    <xf numFmtId="0" fontId="49" fillId="0" borderId="0" xfId="0" applyFont="1" applyBorder="1" applyAlignment="1">
      <alignment horizontal="right"/>
    </xf>
    <xf numFmtId="0" fontId="34" fillId="0" borderId="0" xfId="4" applyFont="1" applyBorder="1">
      <alignment vertical="center"/>
    </xf>
    <xf numFmtId="0" fontId="46" fillId="0" borderId="15" xfId="4" applyFont="1" applyBorder="1" applyAlignment="1">
      <alignment horizontal="center" vertical="center"/>
    </xf>
    <xf numFmtId="0" fontId="46" fillId="0" borderId="16" xfId="4" applyFont="1" applyBorder="1" applyAlignment="1">
      <alignment horizontal="center" vertical="center"/>
    </xf>
    <xf numFmtId="0" fontId="46" fillId="0" borderId="17" xfId="4" applyFont="1" applyBorder="1" applyAlignment="1">
      <alignment vertical="center" shrinkToFit="1"/>
    </xf>
    <xf numFmtId="0" fontId="46" fillId="0" borderId="18" xfId="4" applyFont="1" applyBorder="1" applyAlignment="1">
      <alignment vertical="center" shrinkToFit="1"/>
    </xf>
    <xf numFmtId="0" fontId="46" fillId="0" borderId="20" xfId="4" applyFont="1" applyBorder="1" applyAlignment="1">
      <alignment vertical="center" shrinkToFit="1"/>
    </xf>
    <xf numFmtId="0" fontId="46" fillId="0" borderId="21" xfId="4" applyFont="1" applyBorder="1" applyAlignment="1">
      <alignment vertical="center" shrinkToFit="1"/>
    </xf>
    <xf numFmtId="0" fontId="46" fillId="0" borderId="26" xfId="4" applyFont="1" applyBorder="1" applyAlignment="1">
      <alignment vertical="top" shrinkToFit="1"/>
    </xf>
    <xf numFmtId="0" fontId="46" fillId="0" borderId="10" xfId="4" applyFont="1" applyBorder="1" applyAlignment="1">
      <alignment vertical="center" wrapText="1" shrinkToFit="1"/>
    </xf>
    <xf numFmtId="0" fontId="46" fillId="0" borderId="27" xfId="4" applyFont="1" applyBorder="1">
      <alignment vertical="center"/>
    </xf>
    <xf numFmtId="0" fontId="50" fillId="0" borderId="0" xfId="4" applyFont="1" applyAlignment="1">
      <alignment vertical="center" shrinkToFit="1"/>
    </xf>
    <xf numFmtId="0" fontId="46" fillId="0" borderId="17" xfId="4" applyFont="1" applyBorder="1">
      <alignment vertical="center"/>
    </xf>
    <xf numFmtId="0" fontId="47" fillId="0" borderId="0" xfId="0" applyFont="1" applyAlignment="1">
      <alignment shrinkToFit="1"/>
    </xf>
    <xf numFmtId="0" fontId="46" fillId="0" borderId="20" xfId="4" applyFont="1" applyBorder="1">
      <alignment vertical="center"/>
    </xf>
    <xf numFmtId="0" fontId="46" fillId="0" borderId="26" xfId="4" applyFont="1" applyBorder="1">
      <alignment vertical="center"/>
    </xf>
    <xf numFmtId="0" fontId="46" fillId="0" borderId="10" xfId="4" applyFont="1" applyBorder="1" applyAlignment="1">
      <alignment vertical="center" shrinkToFit="1"/>
    </xf>
    <xf numFmtId="0" fontId="46" fillId="0" borderId="17" xfId="4" applyFont="1" applyBorder="1" applyAlignment="1">
      <alignment horizontal="right" vertical="center"/>
    </xf>
    <xf numFmtId="0" fontId="46" fillId="0" borderId="18" xfId="4" applyFont="1" applyBorder="1">
      <alignment vertical="center"/>
    </xf>
    <xf numFmtId="0" fontId="46" fillId="3" borderId="19" xfId="4" applyFont="1" applyFill="1" applyBorder="1" applyAlignment="1">
      <alignment vertical="center" wrapText="1"/>
    </xf>
    <xf numFmtId="0" fontId="46" fillId="0" borderId="8" xfId="4" applyFont="1" applyBorder="1" applyAlignment="1">
      <alignment horizontal="right" vertical="center"/>
    </xf>
    <xf numFmtId="0" fontId="46" fillId="0" borderId="0" xfId="4" applyFont="1" applyBorder="1">
      <alignment vertical="center"/>
    </xf>
    <xf numFmtId="0" fontId="46" fillId="3" borderId="33" xfId="4" applyFont="1" applyFill="1" applyBorder="1" applyAlignment="1">
      <alignment vertical="center" wrapText="1"/>
    </xf>
    <xf numFmtId="0" fontId="46" fillId="0" borderId="20" xfId="4" applyFont="1" applyBorder="1" applyAlignment="1">
      <alignment horizontal="right" vertical="top"/>
    </xf>
    <xf numFmtId="0" fontId="46" fillId="0" borderId="21" xfId="4" applyFont="1" applyBorder="1" applyAlignment="1">
      <alignment vertical="top"/>
    </xf>
    <xf numFmtId="0" fontId="46" fillId="3" borderId="22" xfId="4" applyFont="1" applyFill="1" applyBorder="1" applyAlignment="1">
      <alignment vertical="center" wrapText="1"/>
    </xf>
    <xf numFmtId="0" fontId="46" fillId="0" borderId="20" xfId="4" applyFont="1" applyBorder="1" applyAlignment="1">
      <alignment horizontal="right" vertical="center"/>
    </xf>
    <xf numFmtId="0" fontId="46" fillId="0" borderId="21" xfId="4" applyFont="1" applyBorder="1">
      <alignment vertical="center"/>
    </xf>
    <xf numFmtId="0" fontId="46" fillId="0" borderId="23" xfId="4" applyFont="1" applyBorder="1" applyAlignment="1">
      <alignment horizontal="right" vertical="center"/>
    </xf>
    <xf numFmtId="0" fontId="46" fillId="0" borderId="32" xfId="4" applyFont="1" applyBorder="1">
      <alignment vertical="center"/>
    </xf>
    <xf numFmtId="0" fontId="46" fillId="3" borderId="25" xfId="4" applyFont="1" applyFill="1" applyBorder="1" applyAlignment="1">
      <alignment vertical="center" wrapText="1"/>
    </xf>
    <xf numFmtId="0" fontId="47" fillId="0" borderId="0" xfId="0" applyFont="1"/>
    <xf numFmtId="0" fontId="49" fillId="0" borderId="0" xfId="0" applyFont="1" applyAlignment="1">
      <alignment horizontal="right"/>
    </xf>
    <xf numFmtId="0" fontId="46" fillId="0" borderId="15" xfId="4" applyFont="1" applyFill="1" applyBorder="1" applyAlignment="1">
      <alignment horizontal="center" vertical="center"/>
    </xf>
    <xf numFmtId="0" fontId="46" fillId="0" borderId="16" xfId="4" applyFont="1" applyFill="1" applyBorder="1" applyAlignment="1">
      <alignment horizontal="center" vertical="center"/>
    </xf>
    <xf numFmtId="0" fontId="46" fillId="0" borderId="17" xfId="4" applyFont="1" applyFill="1" applyBorder="1" applyAlignment="1">
      <alignment vertical="center"/>
    </xf>
    <xf numFmtId="0" fontId="47" fillId="0" borderId="0" xfId="0" applyFont="1" applyAlignment="1">
      <alignment vertical="center" shrinkToFit="1"/>
    </xf>
    <xf numFmtId="0" fontId="46" fillId="0" borderId="28" xfId="4" applyFont="1" applyFill="1" applyBorder="1" applyAlignment="1">
      <alignment vertical="center"/>
    </xf>
    <xf numFmtId="0" fontId="46" fillId="0" borderId="29" xfId="4" applyFont="1" applyFill="1" applyBorder="1" applyAlignment="1">
      <alignment vertical="center"/>
    </xf>
    <xf numFmtId="0" fontId="46" fillId="0" borderId="40" xfId="4" applyFont="1" applyBorder="1" applyAlignment="1">
      <alignment vertical="center" shrinkToFit="1"/>
    </xf>
    <xf numFmtId="0" fontId="47" fillId="0" borderId="0" xfId="0" applyFont="1" applyAlignment="1">
      <alignment vertical="center"/>
    </xf>
    <xf numFmtId="0" fontId="46" fillId="0" borderId="41" xfId="4" applyFont="1" applyFill="1" applyBorder="1" applyAlignment="1">
      <alignment vertical="center" shrinkToFit="1"/>
    </xf>
    <xf numFmtId="0" fontId="47" fillId="0" borderId="139" xfId="0" applyFont="1" applyBorder="1" applyAlignment="1">
      <alignment vertical="center"/>
    </xf>
    <xf numFmtId="0" fontId="47" fillId="0" borderId="140" xfId="0" applyFont="1" applyBorder="1" applyAlignment="1">
      <alignment vertical="center"/>
    </xf>
    <xf numFmtId="0" fontId="47" fillId="0" borderId="23" xfId="0" applyFont="1" applyBorder="1" applyAlignment="1">
      <alignment vertical="center"/>
    </xf>
    <xf numFmtId="0" fontId="47" fillId="0" borderId="43" xfId="0" applyFont="1" applyBorder="1" applyAlignment="1">
      <alignment vertical="center" shrinkToFit="1"/>
    </xf>
    <xf numFmtId="0" fontId="47" fillId="0" borderId="10" xfId="0" applyFont="1" applyBorder="1" applyAlignment="1">
      <alignment vertical="center"/>
    </xf>
    <xf numFmtId="0" fontId="34" fillId="0" borderId="0" xfId="0" applyFont="1" applyAlignment="1">
      <alignment vertical="center"/>
    </xf>
    <xf numFmtId="0" fontId="39" fillId="0" borderId="0" xfId="0" applyFont="1" applyBorder="1" applyAlignment="1">
      <alignment vertical="center"/>
    </xf>
    <xf numFmtId="0" fontId="28" fillId="0" borderId="0" xfId="0" applyFont="1" applyAlignment="1">
      <alignment vertical="center"/>
    </xf>
    <xf numFmtId="0" fontId="46" fillId="0" borderId="78" xfId="0" applyFont="1" applyBorder="1" applyAlignment="1">
      <alignment horizontal="center" vertical="top" wrapText="1"/>
    </xf>
    <xf numFmtId="0" fontId="46" fillId="0" borderId="80" xfId="0" applyFont="1" applyBorder="1" applyAlignment="1">
      <alignment horizontal="justify" vertical="top" wrapText="1"/>
    </xf>
    <xf numFmtId="0" fontId="46" fillId="0" borderId="81" xfId="0" applyFont="1" applyBorder="1" applyAlignment="1">
      <alignment horizontal="justify" vertical="top" wrapText="1"/>
    </xf>
    <xf numFmtId="0" fontId="46" fillId="0" borderId="84" xfId="0" applyFont="1" applyBorder="1" applyAlignment="1">
      <alignment horizontal="left" vertical="top" wrapText="1"/>
    </xf>
    <xf numFmtId="0" fontId="46" fillId="0" borderId="85" xfId="0" applyFont="1" applyBorder="1" applyAlignment="1">
      <alignment horizontal="justify" vertical="top" wrapText="1"/>
    </xf>
    <xf numFmtId="0" fontId="46" fillId="0" borderId="66" xfId="0" applyFont="1" applyBorder="1" applyAlignment="1">
      <alignment horizontal="left" vertical="top" wrapText="1"/>
    </xf>
    <xf numFmtId="0" fontId="46" fillId="0" borderId="88" xfId="0" applyFont="1" applyBorder="1" applyAlignment="1">
      <alignment horizontal="justify" vertical="top" wrapText="1"/>
    </xf>
    <xf numFmtId="14" fontId="46" fillId="0" borderId="91" xfId="0" applyNumberFormat="1" applyFont="1" applyBorder="1" applyAlignment="1">
      <alignment horizontal="left" vertical="top" wrapText="1"/>
    </xf>
    <xf numFmtId="0" fontId="46" fillId="0" borderId="92" xfId="0" applyFont="1" applyBorder="1" applyAlignment="1">
      <alignment horizontal="justify" vertical="top" wrapText="1"/>
    </xf>
    <xf numFmtId="0" fontId="46" fillId="0" borderId="82" xfId="0" applyFont="1" applyBorder="1" applyAlignment="1">
      <alignment horizontal="center" vertical="top" wrapText="1"/>
    </xf>
    <xf numFmtId="0" fontId="46" fillId="0" borderId="83" xfId="0" applyFont="1" applyBorder="1" applyAlignment="1">
      <alignment horizontal="center" vertical="top" wrapText="1"/>
    </xf>
    <xf numFmtId="0" fontId="46" fillId="0" borderId="86" xfId="0" applyFont="1" applyBorder="1" applyAlignment="1">
      <alignment horizontal="center" vertical="top" wrapText="1"/>
    </xf>
    <xf numFmtId="0" fontId="46" fillId="0" borderId="87" xfId="0" applyFont="1" applyBorder="1" applyAlignment="1">
      <alignment horizontal="center" vertical="top" wrapText="1"/>
    </xf>
    <xf numFmtId="0" fontId="46" fillId="0" borderId="89" xfId="0" applyFont="1" applyBorder="1" applyAlignment="1">
      <alignment horizontal="center" vertical="top" wrapText="1"/>
    </xf>
    <xf numFmtId="14" fontId="46" fillId="0" borderId="90" xfId="0" quotePrefix="1" applyNumberFormat="1" applyFont="1" applyBorder="1" applyAlignment="1">
      <alignment horizontal="center" vertical="top" wrapText="1"/>
    </xf>
    <xf numFmtId="0" fontId="46" fillId="0" borderId="79" xfId="0" applyFont="1" applyBorder="1" applyAlignment="1">
      <alignment horizontal="center" vertical="top" wrapText="1"/>
    </xf>
    <xf numFmtId="0" fontId="46" fillId="0" borderId="129" xfId="4" applyFont="1" applyBorder="1" applyAlignment="1">
      <alignment horizontal="center" vertical="center"/>
    </xf>
    <xf numFmtId="0" fontId="46" fillId="0" borderId="130" xfId="4" applyFont="1" applyBorder="1" applyAlignment="1">
      <alignment horizontal="center" vertical="top"/>
    </xf>
    <xf numFmtId="0" fontId="46" fillId="0" borderId="131" xfId="4" applyFont="1" applyBorder="1" applyAlignment="1">
      <alignment horizontal="center" vertical="top"/>
    </xf>
    <xf numFmtId="0" fontId="46" fillId="0" borderId="131" xfId="4" applyFont="1" applyBorder="1" applyAlignment="1">
      <alignment horizontal="center" vertical="top" wrapText="1"/>
    </xf>
    <xf numFmtId="0" fontId="46" fillId="0" borderId="132" xfId="4" applyFont="1" applyBorder="1" applyAlignment="1">
      <alignment horizontal="center" vertical="top"/>
    </xf>
    <xf numFmtId="0" fontId="46" fillId="0" borderId="36" xfId="4" applyFont="1" applyBorder="1" applyAlignment="1">
      <alignment horizontal="center" vertical="top"/>
    </xf>
    <xf numFmtId="0" fontId="46" fillId="0" borderId="38" xfId="4" applyFont="1" applyBorder="1" applyAlignment="1">
      <alignment horizontal="center" vertical="top"/>
    </xf>
    <xf numFmtId="0" fontId="46" fillId="0" borderId="133" xfId="4" applyFont="1" applyBorder="1" applyAlignment="1">
      <alignment horizontal="center" vertical="top"/>
    </xf>
    <xf numFmtId="0" fontId="46" fillId="0" borderId="132" xfId="4" applyFont="1" applyBorder="1" applyAlignment="1">
      <alignment horizontal="center" vertical="top" wrapText="1"/>
    </xf>
    <xf numFmtId="0" fontId="46" fillId="0" borderId="129" xfId="4" applyFont="1" applyBorder="1" applyAlignment="1">
      <alignment horizontal="center" vertical="center" wrapText="1"/>
    </xf>
    <xf numFmtId="0" fontId="46" fillId="0" borderId="134" xfId="4" applyFont="1" applyBorder="1" applyAlignment="1">
      <alignment horizontal="center" vertical="center" wrapText="1"/>
    </xf>
    <xf numFmtId="0" fontId="46" fillId="0" borderId="131" xfId="4" applyFont="1" applyBorder="1" applyAlignment="1">
      <alignment horizontal="center" vertical="center" wrapText="1"/>
    </xf>
    <xf numFmtId="0" fontId="46" fillId="0" borderId="131" xfId="4" quotePrefix="1" applyFont="1" applyBorder="1" applyAlignment="1">
      <alignment horizontal="center" vertical="center" wrapText="1"/>
    </xf>
    <xf numFmtId="0" fontId="46" fillId="0" borderId="132" xfId="4" applyFont="1" applyBorder="1" applyAlignment="1">
      <alignment horizontal="center" vertical="center" wrapText="1"/>
    </xf>
    <xf numFmtId="0" fontId="46" fillId="0" borderId="34" xfId="0" applyFont="1" applyBorder="1" applyAlignment="1">
      <alignment horizontal="center" vertical="center"/>
    </xf>
    <xf numFmtId="0" fontId="47" fillId="0" borderId="129" xfId="0" applyFont="1" applyBorder="1" applyAlignment="1">
      <alignment horizontal="center" vertical="center"/>
    </xf>
    <xf numFmtId="0" fontId="47" fillId="0" borderId="35" xfId="0" applyFont="1" applyBorder="1" applyAlignment="1">
      <alignment horizontal="center" vertical="center"/>
    </xf>
    <xf numFmtId="0" fontId="47" fillId="0" borderId="130" xfId="0" applyFont="1" applyBorder="1" applyAlignment="1">
      <alignment horizontal="center" vertical="center"/>
    </xf>
    <xf numFmtId="0" fontId="47" fillId="0" borderId="36" xfId="0" applyFont="1" applyBorder="1" applyAlignment="1">
      <alignment horizontal="center" vertical="center"/>
    </xf>
    <xf numFmtId="0" fontId="47" fillId="0" borderId="131" xfId="0" applyFont="1" applyBorder="1" applyAlignment="1">
      <alignment horizontal="center" vertical="center"/>
    </xf>
    <xf numFmtId="0" fontId="47" fillId="0" borderId="133" xfId="0" applyFont="1" applyBorder="1" applyAlignment="1">
      <alignment horizontal="center" vertical="center"/>
    </xf>
    <xf numFmtId="14" fontId="47" fillId="0" borderId="36" xfId="0" quotePrefix="1" applyNumberFormat="1" applyFont="1" applyBorder="1" applyAlignment="1">
      <alignment horizontal="center" vertical="center"/>
    </xf>
    <xf numFmtId="0" fontId="47" fillId="0" borderId="134" xfId="0" applyFont="1" applyBorder="1" applyAlignment="1">
      <alignment horizontal="center" vertical="center"/>
    </xf>
    <xf numFmtId="0" fontId="47" fillId="0" borderId="4" xfId="0" applyFont="1" applyBorder="1" applyAlignment="1">
      <alignment horizontal="center" vertical="center"/>
    </xf>
    <xf numFmtId="0" fontId="47" fillId="0" borderId="9" xfId="0" applyFont="1" applyBorder="1" applyAlignment="1">
      <alignment horizontal="center" vertical="center"/>
    </xf>
    <xf numFmtId="0" fontId="47" fillId="0" borderId="135" xfId="0" applyFont="1" applyBorder="1" applyAlignment="1">
      <alignment horizontal="center" vertical="center"/>
    </xf>
    <xf numFmtId="0" fontId="34" fillId="0" borderId="0" xfId="4" applyFont="1" applyFill="1" applyBorder="1">
      <alignment vertical="center"/>
    </xf>
    <xf numFmtId="0" fontId="34" fillId="0" borderId="0" xfId="4" applyFont="1" applyFill="1">
      <alignment vertical="center"/>
    </xf>
    <xf numFmtId="49" fontId="34" fillId="0" borderId="111" xfId="4" applyNumberFormat="1" applyFont="1" applyFill="1" applyBorder="1" applyAlignment="1" applyProtection="1">
      <alignment vertical="center"/>
      <protection locked="0"/>
    </xf>
    <xf numFmtId="49" fontId="34" fillId="2" borderId="113" xfId="4" applyNumberFormat="1" applyFont="1" applyFill="1" applyBorder="1" applyAlignment="1" applyProtection="1">
      <alignment vertical="center"/>
      <protection locked="0"/>
    </xf>
    <xf numFmtId="0" fontId="40" fillId="0" borderId="58" xfId="4" applyFont="1" applyFill="1" applyBorder="1">
      <alignment vertical="center"/>
    </xf>
    <xf numFmtId="0" fontId="40" fillId="4" borderId="98" xfId="4" applyFont="1" applyFill="1" applyBorder="1">
      <alignment vertical="center"/>
    </xf>
    <xf numFmtId="0" fontId="44" fillId="0" borderId="0" xfId="4" applyFont="1" applyFill="1" applyBorder="1">
      <alignment vertical="center"/>
    </xf>
    <xf numFmtId="0" fontId="40" fillId="0" borderId="0" xfId="4" applyFont="1" applyFill="1" applyBorder="1" applyAlignment="1">
      <alignment vertical="center"/>
    </xf>
    <xf numFmtId="0" fontId="59" fillId="3" borderId="102" xfId="4" applyFont="1" applyFill="1" applyBorder="1" applyAlignment="1" applyProtection="1">
      <alignment horizontal="center" vertical="center"/>
      <protection locked="0"/>
    </xf>
    <xf numFmtId="0" fontId="31" fillId="3" borderId="102" xfId="4" applyFont="1" applyFill="1" applyBorder="1" applyAlignment="1" applyProtection="1">
      <alignment horizontal="center" vertical="center"/>
      <protection locked="0"/>
    </xf>
    <xf numFmtId="0" fontId="31" fillId="0" borderId="0" xfId="4" applyFont="1" applyFill="1" applyBorder="1" applyAlignment="1">
      <alignment horizontal="left" vertical="center"/>
    </xf>
    <xf numFmtId="0" fontId="59" fillId="0" borderId="0" xfId="4" applyFont="1" applyFill="1" applyBorder="1" applyAlignment="1" applyProtection="1">
      <alignment horizontal="center" vertical="center"/>
      <protection locked="0"/>
    </xf>
    <xf numFmtId="0" fontId="61" fillId="0" borderId="92" xfId="4" applyFont="1" applyFill="1" applyBorder="1" applyAlignment="1" applyProtection="1">
      <alignment horizontal="center" vertical="center"/>
      <protection locked="0"/>
    </xf>
    <xf numFmtId="0" fontId="40" fillId="0" borderId="0" xfId="4" applyFont="1" applyFill="1">
      <alignment vertical="center"/>
    </xf>
    <xf numFmtId="0" fontId="34" fillId="0" borderId="14" xfId="4" applyFont="1" applyFill="1" applyBorder="1" applyAlignment="1" applyProtection="1">
      <alignment vertical="center"/>
    </xf>
    <xf numFmtId="0" fontId="34" fillId="0" borderId="37" xfId="4" applyFont="1" applyFill="1" applyBorder="1" applyAlignment="1" applyProtection="1">
      <alignment horizontal="center" vertical="center"/>
      <protection locked="0"/>
    </xf>
    <xf numFmtId="183" fontId="34" fillId="0" borderId="5" xfId="4" applyNumberFormat="1" applyFont="1" applyFill="1" applyBorder="1" applyAlignment="1" applyProtection="1">
      <alignment vertical="center"/>
    </xf>
    <xf numFmtId="0" fontId="35" fillId="0" borderId="98" xfId="4" applyFont="1" applyFill="1" applyBorder="1">
      <alignment vertical="center"/>
    </xf>
    <xf numFmtId="0" fontId="40" fillId="3" borderId="13" xfId="4" applyFont="1" applyFill="1" applyBorder="1" applyAlignment="1">
      <alignment horizontal="center" vertical="center"/>
    </xf>
    <xf numFmtId="0" fontId="40" fillId="3" borderId="13" xfId="4" applyFont="1" applyFill="1" applyBorder="1" applyAlignment="1">
      <alignment horizontal="center" vertical="center" wrapText="1"/>
    </xf>
    <xf numFmtId="178" fontId="34" fillId="2" borderId="12" xfId="4" applyNumberFormat="1" applyFont="1" applyFill="1" applyBorder="1" applyAlignment="1" applyProtection="1">
      <alignment horizontal="center" vertical="center" wrapText="1"/>
      <protection locked="0"/>
    </xf>
    <xf numFmtId="179" fontId="34" fillId="2" borderId="53" xfId="4" applyNumberFormat="1" applyFont="1" applyFill="1" applyBorder="1" applyAlignment="1" applyProtection="1">
      <alignment horizontal="right" vertical="center"/>
      <protection locked="0"/>
    </xf>
    <xf numFmtId="179" fontId="34" fillId="2" borderId="12" xfId="4" applyNumberFormat="1" applyFont="1" applyFill="1" applyBorder="1" applyAlignment="1" applyProtection="1">
      <alignment horizontal="center" vertical="center"/>
    </xf>
    <xf numFmtId="0" fontId="34" fillId="2" borderId="7" xfId="4" applyFont="1" applyFill="1" applyBorder="1" applyAlignment="1" applyProtection="1">
      <alignment horizontal="center" vertical="center"/>
      <protection locked="0"/>
    </xf>
    <xf numFmtId="182" fontId="34" fillId="2" borderId="53" xfId="4" applyNumberFormat="1" applyFont="1" applyFill="1" applyBorder="1" applyAlignment="1" applyProtection="1">
      <alignment horizontal="right" vertical="center"/>
      <protection locked="0"/>
    </xf>
    <xf numFmtId="182" fontId="34" fillId="2" borderId="12" xfId="4" applyNumberFormat="1" applyFont="1" applyFill="1" applyBorder="1" applyAlignment="1" applyProtection="1">
      <alignment horizontal="center" vertical="center"/>
    </xf>
    <xf numFmtId="0" fontId="40" fillId="0" borderId="0" xfId="4" applyFont="1" applyFill="1" applyBorder="1" applyAlignment="1" applyProtection="1">
      <alignment horizontal="center" vertical="center"/>
    </xf>
    <xf numFmtId="0" fontId="40" fillId="0" borderId="0" xfId="4" applyFont="1" applyFill="1" applyBorder="1" applyAlignment="1" applyProtection="1">
      <alignment horizontal="center" vertical="center" wrapText="1"/>
    </xf>
    <xf numFmtId="178" fontId="34" fillId="0" borderId="0" xfId="4" applyNumberFormat="1" applyFont="1" applyFill="1" applyBorder="1" applyAlignment="1" applyProtection="1">
      <alignment horizontal="center" vertical="center" wrapText="1"/>
    </xf>
    <xf numFmtId="183" fontId="34" fillId="0" borderId="0" xfId="4" applyNumberFormat="1" applyFont="1" applyFill="1" applyBorder="1" applyAlignment="1" applyProtection="1">
      <alignment vertical="center"/>
    </xf>
    <xf numFmtId="0" fontId="40" fillId="0" borderId="115" xfId="4" applyFont="1" applyFill="1" applyBorder="1" applyAlignment="1" applyProtection="1">
      <alignment vertical="center"/>
    </xf>
    <xf numFmtId="0" fontId="40" fillId="0" borderId="0" xfId="4" applyFont="1" applyFill="1" applyBorder="1">
      <alignment vertical="center"/>
    </xf>
    <xf numFmtId="49" fontId="46" fillId="0" borderId="111" xfId="4" applyNumberFormat="1" applyFont="1" applyFill="1" applyBorder="1" applyAlignment="1" applyProtection="1">
      <alignment vertical="center"/>
      <protection locked="0"/>
    </xf>
    <xf numFmtId="49" fontId="46" fillId="2" borderId="113" xfId="4" applyNumberFormat="1" applyFont="1" applyFill="1" applyBorder="1" applyAlignment="1" applyProtection="1">
      <alignment vertical="center"/>
      <protection locked="0"/>
    </xf>
    <xf numFmtId="0" fontId="63" fillId="4" borderId="108" xfId="4" applyFont="1" applyFill="1" applyBorder="1" applyAlignment="1">
      <alignment horizontal="center" vertical="center" shrinkToFit="1"/>
    </xf>
    <xf numFmtId="0" fontId="32" fillId="0" borderId="0" xfId="4" applyFont="1">
      <alignment vertical="center"/>
    </xf>
    <xf numFmtId="0" fontId="38" fillId="0" borderId="0" xfId="4" applyFont="1" applyFill="1" applyBorder="1" applyAlignment="1">
      <alignment vertical="center"/>
    </xf>
    <xf numFmtId="0" fontId="34" fillId="3" borderId="128" xfId="4" applyFont="1" applyFill="1" applyBorder="1" applyAlignment="1" applyProtection="1">
      <alignment horizontal="center" vertical="center"/>
      <protection locked="0"/>
    </xf>
    <xf numFmtId="0" fontId="34" fillId="0" borderId="0" xfId="4" applyFont="1" applyFill="1" applyBorder="1" applyAlignment="1" applyProtection="1">
      <alignment horizontal="center" vertical="center" wrapText="1"/>
    </xf>
    <xf numFmtId="0" fontId="34" fillId="0" borderId="0" xfId="4" applyFont="1" applyFill="1" applyBorder="1" applyAlignment="1" applyProtection="1">
      <alignment horizontal="center" vertical="center"/>
    </xf>
    <xf numFmtId="0" fontId="61" fillId="3" borderId="102" xfId="4" applyFont="1" applyFill="1" applyBorder="1" applyAlignment="1" applyProtection="1">
      <alignment horizontal="center" vertical="center"/>
      <protection locked="0"/>
    </xf>
    <xf numFmtId="0" fontId="34" fillId="0" borderId="0" xfId="4" applyFont="1" applyFill="1" applyBorder="1" applyAlignment="1">
      <alignment horizontal="left" vertical="center"/>
    </xf>
    <xf numFmtId="0" fontId="61" fillId="0" borderId="0" xfId="4" applyFont="1" applyFill="1" applyBorder="1" applyAlignment="1" applyProtection="1">
      <alignment horizontal="center" vertical="center"/>
      <protection locked="0"/>
    </xf>
    <xf numFmtId="0" fontId="46" fillId="0" borderId="0" xfId="4" applyFont="1">
      <alignment vertical="center"/>
    </xf>
    <xf numFmtId="0" fontId="68" fillId="0" borderId="92" xfId="4" applyFont="1" applyFill="1" applyBorder="1" applyAlignment="1" applyProtection="1">
      <alignment horizontal="center" vertical="center"/>
      <protection locked="0"/>
    </xf>
    <xf numFmtId="0" fontId="34" fillId="0" borderId="0" xfId="4" applyFont="1" applyFill="1" applyBorder="1" applyProtection="1">
      <alignment vertical="center"/>
    </xf>
    <xf numFmtId="0" fontId="56" fillId="0" borderId="115" xfId="4" applyFont="1" applyFill="1" applyBorder="1" applyAlignment="1" applyProtection="1">
      <alignment vertical="center"/>
    </xf>
    <xf numFmtId="0" fontId="56" fillId="0" borderId="14" xfId="4" applyFont="1" applyFill="1" applyBorder="1" applyAlignment="1" applyProtection="1">
      <alignment vertical="center"/>
    </xf>
    <xf numFmtId="0" fontId="40" fillId="0" borderId="14" xfId="4" applyFont="1" applyFill="1" applyBorder="1" applyAlignment="1" applyProtection="1">
      <alignment vertical="center"/>
    </xf>
    <xf numFmtId="0" fontId="34" fillId="0" borderId="0" xfId="4" applyFont="1" applyFill="1" applyProtection="1">
      <alignment vertical="center"/>
    </xf>
    <xf numFmtId="0" fontId="34" fillId="0" borderId="13" xfId="4" applyNumberFormat="1" applyFont="1" applyFill="1" applyBorder="1" applyAlignment="1" applyProtection="1">
      <alignment vertical="center"/>
    </xf>
    <xf numFmtId="0" fontId="46" fillId="0" borderId="0" xfId="4" applyFont="1" applyBorder="1" applyProtection="1">
      <alignment vertical="center"/>
    </xf>
    <xf numFmtId="0" fontId="31" fillId="0" borderId="0" xfId="4" applyFont="1" applyBorder="1" applyProtection="1">
      <alignment vertical="center"/>
    </xf>
    <xf numFmtId="0" fontId="2" fillId="2" borderId="126" xfId="4" applyFont="1" applyFill="1" applyBorder="1" applyAlignment="1" applyProtection="1">
      <alignment horizontal="center" vertical="center"/>
      <protection locked="0"/>
    </xf>
    <xf numFmtId="0" fontId="42" fillId="0" borderId="0" xfId="4" applyFont="1" applyFill="1" applyBorder="1" applyAlignment="1">
      <alignment vertical="center"/>
    </xf>
    <xf numFmtId="0" fontId="34" fillId="0" borderId="0" xfId="4" applyFont="1" applyAlignment="1">
      <alignment horizontal="center" vertical="center"/>
    </xf>
    <xf numFmtId="0" fontId="42" fillId="0" borderId="0" xfId="4" applyFont="1" applyFill="1">
      <alignment vertical="center"/>
    </xf>
    <xf numFmtId="0" fontId="42" fillId="0" borderId="0" xfId="4" applyFont="1" applyFill="1" applyBorder="1" applyAlignment="1">
      <alignment horizontal="left" vertical="center"/>
    </xf>
    <xf numFmtId="0" fontId="34" fillId="2" borderId="126" xfId="4" applyFont="1" applyFill="1" applyBorder="1" applyAlignment="1" applyProtection="1">
      <alignment horizontal="center" vertical="center"/>
      <protection locked="0"/>
    </xf>
    <xf numFmtId="0" fontId="47" fillId="0" borderId="52" xfId="4" applyFont="1" applyFill="1" applyBorder="1" applyAlignment="1">
      <alignment vertical="center"/>
    </xf>
    <xf numFmtId="0" fontId="47" fillId="0" borderId="41" xfId="4" applyFont="1" applyFill="1" applyBorder="1" applyAlignment="1">
      <alignment vertical="center"/>
    </xf>
    <xf numFmtId="0" fontId="47" fillId="0" borderId="24" xfId="0" applyFont="1" applyBorder="1" applyAlignment="1">
      <alignment vertical="center"/>
    </xf>
    <xf numFmtId="181" fontId="30" fillId="0" borderId="0" xfId="4" applyNumberFormat="1" applyFont="1">
      <alignment vertical="center"/>
    </xf>
    <xf numFmtId="0" fontId="0" fillId="0" borderId="0" xfId="0" applyFont="1" applyAlignment="1">
      <alignment vertical="center"/>
    </xf>
    <xf numFmtId="0" fontId="10" fillId="0" borderId="5" xfId="4" applyFont="1" applyFill="1" applyBorder="1" applyAlignment="1">
      <alignment vertical="center"/>
    </xf>
    <xf numFmtId="0" fontId="34" fillId="2" borderId="53" xfId="4" applyNumberFormat="1" applyFont="1" applyFill="1" applyBorder="1" applyAlignment="1" applyProtection="1">
      <alignment horizontal="right" vertical="center"/>
      <protection locked="0"/>
    </xf>
    <xf numFmtId="0" fontId="34" fillId="2" borderId="12" xfId="4" applyNumberFormat="1" applyFont="1" applyFill="1" applyBorder="1" applyAlignment="1" applyProtection="1">
      <alignment horizontal="center" vertical="center"/>
    </xf>
    <xf numFmtId="1" fontId="34" fillId="2" borderId="12" xfId="4" applyNumberFormat="1" applyFont="1" applyFill="1" applyBorder="1" applyAlignment="1" applyProtection="1">
      <alignment horizontal="center" vertical="center" wrapText="1"/>
      <protection locked="0"/>
    </xf>
    <xf numFmtId="181" fontId="30" fillId="0" borderId="0" xfId="4" applyNumberFormat="1" applyFont="1" applyAlignment="1">
      <alignment horizontal="right" vertical="center" wrapText="1"/>
    </xf>
    <xf numFmtId="0" fontId="34" fillId="0" borderId="0" xfId="4" applyFont="1" applyAlignment="1">
      <alignment vertical="center" wrapText="1"/>
    </xf>
    <xf numFmtId="0" fontId="8" fillId="0" borderId="0" xfId="4" applyFont="1" applyAlignment="1">
      <alignment vertical="center" wrapText="1"/>
    </xf>
    <xf numFmtId="0" fontId="34" fillId="0" borderId="0" xfId="4" applyFont="1" applyAlignment="1">
      <alignment horizontal="left" vertical="center" wrapText="1"/>
    </xf>
    <xf numFmtId="0" fontId="42" fillId="0" borderId="0" xfId="4" applyFont="1" applyAlignment="1">
      <alignment vertical="top"/>
    </xf>
    <xf numFmtId="0" fontId="35" fillId="0" borderId="0" xfId="4" applyFont="1" applyAlignment="1">
      <alignment vertical="top"/>
    </xf>
    <xf numFmtId="0" fontId="35" fillId="0" borderId="0" xfId="4" applyFont="1" applyAlignment="1">
      <alignment horizontal="left" vertical="top" wrapText="1"/>
    </xf>
    <xf numFmtId="0" fontId="34" fillId="0" borderId="0" xfId="4" applyFont="1" applyAlignment="1">
      <alignment horizontal="left" vertical="top" wrapText="1"/>
    </xf>
    <xf numFmtId="0" fontId="46" fillId="0" borderId="34" xfId="4" applyFont="1" applyBorder="1" applyAlignment="1">
      <alignment horizontal="left" vertical="center"/>
    </xf>
    <xf numFmtId="0" fontId="46" fillId="0" borderId="136" xfId="4" applyFont="1" applyBorder="1" applyAlignment="1">
      <alignment horizontal="left" vertical="center"/>
    </xf>
    <xf numFmtId="0" fontId="46" fillId="0" borderId="35" xfId="4" applyFont="1" applyBorder="1" applyAlignment="1">
      <alignment horizontal="left" vertical="top" wrapText="1"/>
    </xf>
    <xf numFmtId="0" fontId="46" fillId="0" borderId="137" xfId="4" applyFont="1" applyBorder="1" applyAlignment="1">
      <alignment horizontal="left" vertical="top" wrapText="1"/>
    </xf>
    <xf numFmtId="0" fontId="46" fillId="0" borderId="36" xfId="4" applyFont="1" applyBorder="1" applyAlignment="1">
      <alignment horizontal="left" vertical="top" wrapText="1"/>
    </xf>
    <xf numFmtId="0" fontId="46" fillId="0" borderId="114" xfId="4" applyFont="1" applyBorder="1" applyAlignment="1">
      <alignment horizontal="left" vertical="top" wrapText="1"/>
    </xf>
    <xf numFmtId="0" fontId="46" fillId="0" borderId="34" xfId="4" applyFont="1" applyBorder="1" applyAlignment="1">
      <alignment horizontal="center" vertical="center"/>
    </xf>
    <xf numFmtId="0" fontId="46" fillId="0" borderId="55" xfId="4" applyFont="1" applyBorder="1" applyAlignment="1">
      <alignment horizontal="center" vertical="center"/>
    </xf>
    <xf numFmtId="0" fontId="46" fillId="0" borderId="56" xfId="4" applyFont="1" applyBorder="1" applyAlignment="1">
      <alignment horizontal="center" vertical="center"/>
    </xf>
    <xf numFmtId="0" fontId="44" fillId="0" borderId="2" xfId="4" applyFont="1" applyBorder="1" applyAlignment="1">
      <alignment horizontal="left" vertical="center" wrapText="1"/>
    </xf>
    <xf numFmtId="0" fontId="46" fillId="0" borderId="57" xfId="4" applyFont="1" applyBorder="1" applyAlignment="1">
      <alignment vertical="top" wrapText="1"/>
    </xf>
    <xf numFmtId="0" fontId="46" fillId="0" borderId="42" xfId="4" applyFont="1" applyBorder="1" applyAlignment="1">
      <alignment vertical="top" wrapText="1"/>
    </xf>
    <xf numFmtId="0" fontId="46" fillId="0" borderId="43" xfId="4" applyFont="1" applyBorder="1" applyAlignment="1">
      <alignment vertical="top" wrapText="1"/>
    </xf>
    <xf numFmtId="0" fontId="44" fillId="0" borderId="0" xfId="4" applyFont="1" applyBorder="1" applyAlignment="1">
      <alignment horizontal="left" vertical="center" wrapText="1"/>
    </xf>
    <xf numFmtId="0" fontId="46" fillId="0" borderId="57" xfId="4" applyFont="1" applyBorder="1" applyAlignment="1">
      <alignment horizontal="left" vertical="top" wrapText="1"/>
    </xf>
    <xf numFmtId="0" fontId="46" fillId="0" borderId="42" xfId="4" applyFont="1" applyBorder="1" applyAlignment="1">
      <alignment horizontal="left" vertical="top" wrapText="1"/>
    </xf>
    <xf numFmtId="0" fontId="46" fillId="0" borderId="43" xfId="4" applyFont="1" applyBorder="1" applyAlignment="1">
      <alignment horizontal="left" vertical="top" wrapText="1"/>
    </xf>
    <xf numFmtId="0" fontId="46" fillId="0" borderId="0" xfId="4" applyFont="1" applyAlignment="1">
      <alignment horizontal="left" vertical="top" wrapText="1"/>
    </xf>
    <xf numFmtId="0" fontId="46" fillId="0" borderId="38" xfId="4" applyFont="1" applyBorder="1" applyAlignment="1">
      <alignment horizontal="left" vertical="top" wrapText="1"/>
    </xf>
    <xf numFmtId="0" fontId="46" fillId="0" borderId="120" xfId="4" applyFont="1" applyBorder="1" applyAlignment="1">
      <alignment horizontal="left" vertical="top" wrapText="1"/>
    </xf>
    <xf numFmtId="0" fontId="46" fillId="0" borderId="34" xfId="4" applyFont="1" applyBorder="1" applyAlignment="1">
      <alignment horizontal="left" vertical="center" wrapText="1"/>
    </xf>
    <xf numFmtId="0" fontId="46" fillId="0" borderId="136" xfId="4" applyFont="1" applyBorder="1" applyAlignment="1">
      <alignment horizontal="left" vertical="center" wrapText="1"/>
    </xf>
    <xf numFmtId="0" fontId="46" fillId="0" borderId="93" xfId="4" applyFont="1" applyBorder="1" applyAlignment="1">
      <alignment horizontal="left" vertical="center" wrapText="1"/>
    </xf>
    <xf numFmtId="0" fontId="46" fillId="0" borderId="117" xfId="4" applyFont="1" applyBorder="1" applyAlignment="1">
      <alignment horizontal="left" vertical="center" wrapText="1"/>
    </xf>
    <xf numFmtId="0" fontId="46" fillId="0" borderId="36" xfId="4" applyFont="1" applyBorder="1" applyAlignment="1">
      <alignment horizontal="left" vertical="center" wrapText="1"/>
    </xf>
    <xf numFmtId="0" fontId="46" fillId="0" borderId="114" xfId="4" applyFont="1" applyBorder="1" applyAlignment="1">
      <alignment horizontal="left" vertical="center" wrapText="1"/>
    </xf>
    <xf numFmtId="0" fontId="46" fillId="0" borderId="115" xfId="4" applyFont="1" applyBorder="1" applyAlignment="1">
      <alignment horizontal="left" vertical="center" wrapText="1"/>
    </xf>
    <xf numFmtId="0" fontId="46" fillId="0" borderId="116" xfId="4" applyFont="1" applyBorder="1" applyAlignment="1">
      <alignment horizontal="left" vertical="center" wrapText="1"/>
    </xf>
    <xf numFmtId="0" fontId="46" fillId="0" borderId="38" xfId="4" applyFont="1" applyBorder="1" applyAlignment="1">
      <alignment horizontal="left" vertical="center" wrapText="1"/>
    </xf>
    <xf numFmtId="0" fontId="46" fillId="0" borderId="120" xfId="4" applyFont="1" applyBorder="1" applyAlignment="1">
      <alignment horizontal="left" vertical="center" wrapText="1"/>
    </xf>
    <xf numFmtId="0" fontId="0" fillId="0" borderId="0" xfId="0" applyAlignment="1">
      <alignment horizontal="center" vertical="top" shrinkToFit="1"/>
    </xf>
    <xf numFmtId="0" fontId="47" fillId="0" borderId="0" xfId="0" applyFont="1" applyBorder="1" applyAlignment="1">
      <alignment horizontal="left" vertical="top" wrapText="1" indent="1"/>
    </xf>
    <xf numFmtId="0" fontId="56" fillId="4" borderId="99" xfId="4" applyFont="1" applyFill="1" applyBorder="1" applyAlignment="1">
      <alignment horizontal="center" vertical="center"/>
    </xf>
    <xf numFmtId="0" fontId="56" fillId="4" borderId="100" xfId="4" applyFont="1" applyFill="1" applyBorder="1" applyAlignment="1">
      <alignment horizontal="center" vertical="center"/>
    </xf>
    <xf numFmtId="0" fontId="56" fillId="4" borderId="101" xfId="4" applyFont="1" applyFill="1" applyBorder="1" applyAlignment="1">
      <alignment horizontal="center" vertical="center"/>
    </xf>
    <xf numFmtId="49" fontId="34" fillId="2" borderId="110" xfId="4" applyNumberFormat="1" applyFont="1" applyFill="1" applyBorder="1" applyAlignment="1" applyProtection="1">
      <alignment horizontal="left" vertical="center" shrinkToFit="1"/>
      <protection locked="0"/>
    </xf>
    <xf numFmtId="49" fontId="34" fillId="2" borderId="111" xfId="4" applyNumberFormat="1" applyFont="1" applyFill="1" applyBorder="1" applyAlignment="1" applyProtection="1">
      <alignment horizontal="left" vertical="center" shrinkToFit="1"/>
      <protection locked="0"/>
    </xf>
    <xf numFmtId="49" fontId="34" fillId="2" borderId="112" xfId="4" applyNumberFormat="1" applyFont="1" applyFill="1" applyBorder="1" applyAlignment="1" applyProtection="1">
      <alignment horizontal="left" vertical="center" shrinkToFit="1"/>
      <protection locked="0"/>
    </xf>
    <xf numFmtId="49" fontId="34" fillId="0" borderId="53" xfId="4" applyNumberFormat="1" applyFont="1" applyFill="1" applyBorder="1" applyAlignment="1" applyProtection="1">
      <alignment horizontal="left" vertical="center"/>
      <protection locked="0"/>
    </xf>
    <xf numFmtId="49" fontId="34" fillId="0" borderId="13" xfId="4" applyNumberFormat="1" applyFont="1" applyFill="1" applyBorder="1" applyAlignment="1" applyProtection="1">
      <alignment horizontal="left" vertical="center"/>
      <protection locked="0"/>
    </xf>
    <xf numFmtId="49" fontId="34" fillId="0" borderId="114" xfId="4" applyNumberFormat="1" applyFont="1" applyFill="1" applyBorder="1" applyAlignment="1" applyProtection="1">
      <alignment horizontal="left" vertical="center"/>
      <protection locked="0"/>
    </xf>
    <xf numFmtId="0" fontId="34" fillId="4" borderId="53" xfId="4" applyFont="1" applyFill="1" applyBorder="1" applyAlignment="1">
      <alignment horizontal="left" vertical="center"/>
    </xf>
    <xf numFmtId="0" fontId="34" fillId="4" borderId="13" xfId="4" applyFont="1" applyFill="1" applyBorder="1" applyAlignment="1">
      <alignment horizontal="left" vertical="center"/>
    </xf>
    <xf numFmtId="0" fontId="34" fillId="4" borderId="12" xfId="4" applyFont="1" applyFill="1" applyBorder="1" applyAlignment="1">
      <alignment horizontal="left" vertical="center"/>
    </xf>
    <xf numFmtId="0" fontId="40" fillId="4" borderId="110" xfId="4" applyFont="1" applyFill="1" applyBorder="1" applyAlignment="1" applyProtection="1">
      <alignment horizontal="center" vertical="center"/>
      <protection locked="0"/>
    </xf>
    <xf numFmtId="0" fontId="40" fillId="4" borderId="111" xfId="4" applyFont="1" applyFill="1" applyBorder="1" applyAlignment="1" applyProtection="1">
      <alignment horizontal="center" vertical="center"/>
      <protection locked="0"/>
    </xf>
    <xf numFmtId="0" fontId="40" fillId="4" borderId="112" xfId="4" applyFont="1" applyFill="1" applyBorder="1" applyAlignment="1" applyProtection="1">
      <alignment horizontal="center" vertical="center"/>
      <protection locked="0"/>
    </xf>
    <xf numFmtId="49" fontId="34" fillId="2" borderId="53" xfId="4" applyNumberFormat="1" applyFont="1" applyFill="1" applyBorder="1" applyAlignment="1">
      <alignment vertical="center"/>
    </xf>
    <xf numFmtId="49" fontId="34" fillId="2" borderId="13" xfId="4" applyNumberFormat="1" applyFont="1" applyFill="1" applyBorder="1" applyAlignment="1">
      <alignment vertical="center"/>
    </xf>
    <xf numFmtId="49" fontId="34" fillId="2" borderId="12" xfId="4" applyNumberFormat="1" applyFont="1" applyFill="1" applyBorder="1" applyAlignment="1">
      <alignment vertical="center"/>
    </xf>
    <xf numFmtId="49" fontId="34" fillId="0" borderId="53" xfId="4" applyNumberFormat="1" applyFont="1" applyFill="1" applyBorder="1" applyAlignment="1">
      <alignment horizontal="left" vertical="center"/>
    </xf>
    <xf numFmtId="49" fontId="34" fillId="0" borderId="13" xfId="4" applyNumberFormat="1" applyFont="1" applyFill="1" applyBorder="1" applyAlignment="1">
      <alignment horizontal="left" vertical="center"/>
    </xf>
    <xf numFmtId="49" fontId="34" fillId="0" borderId="114" xfId="4" applyNumberFormat="1" applyFont="1" applyFill="1" applyBorder="1" applyAlignment="1">
      <alignment horizontal="left" vertical="center"/>
    </xf>
    <xf numFmtId="0" fontId="40" fillId="0" borderId="0" xfId="4" applyFont="1" applyFill="1" applyBorder="1" applyAlignment="1" applyProtection="1">
      <alignment horizontal="left" vertical="center"/>
    </xf>
    <xf numFmtId="0" fontId="34" fillId="5" borderId="104" xfId="4" applyFont="1" applyFill="1" applyBorder="1" applyAlignment="1">
      <alignment horizontal="left" vertical="center"/>
    </xf>
    <xf numFmtId="0" fontId="34" fillId="5" borderId="105" xfId="4" applyFont="1" applyFill="1" applyBorder="1" applyAlignment="1">
      <alignment horizontal="left" vertical="center"/>
    </xf>
    <xf numFmtId="0" fontId="34" fillId="5" borderId="106" xfId="4" applyFont="1" applyFill="1" applyBorder="1" applyAlignment="1">
      <alignment horizontal="left" vertical="center"/>
    </xf>
    <xf numFmtId="0" fontId="34" fillId="5" borderId="103" xfId="4" applyFont="1" applyFill="1" applyBorder="1" applyAlignment="1">
      <alignment horizontal="left" vertical="center"/>
    </xf>
    <xf numFmtId="0" fontId="34" fillId="5" borderId="64" xfId="4" applyFont="1" applyFill="1" applyBorder="1" applyAlignment="1">
      <alignment horizontal="left" vertical="center"/>
    </xf>
    <xf numFmtId="0" fontId="34" fillId="5" borderId="65" xfId="4" applyFont="1" applyFill="1" applyBorder="1" applyAlignment="1">
      <alignment horizontal="left" vertical="center"/>
    </xf>
    <xf numFmtId="0" fontId="34" fillId="0" borderId="66" xfId="4" applyFont="1" applyFill="1" applyBorder="1" applyAlignment="1" applyProtection="1">
      <alignment horizontal="center" vertical="center" shrinkToFit="1"/>
      <protection locked="0"/>
    </xf>
    <xf numFmtId="0" fontId="34" fillId="0" borderId="64" xfId="4" applyFont="1" applyFill="1" applyBorder="1" applyAlignment="1" applyProtection="1">
      <alignment horizontal="center" vertical="center" shrinkToFit="1"/>
      <protection locked="0"/>
    </xf>
    <xf numFmtId="0" fontId="34" fillId="0" borderId="107" xfId="4" applyFont="1" applyFill="1" applyBorder="1" applyAlignment="1" applyProtection="1">
      <alignment horizontal="center" vertical="center" shrinkToFit="1"/>
      <protection locked="0"/>
    </xf>
    <xf numFmtId="0" fontId="10" fillId="0" borderId="0" xfId="4" applyFont="1" applyFill="1" applyBorder="1" applyAlignment="1">
      <alignment horizontal="left" vertical="center"/>
    </xf>
    <xf numFmtId="0" fontId="10" fillId="0" borderId="5" xfId="4" applyFont="1" applyFill="1" applyBorder="1" applyAlignment="1">
      <alignment horizontal="left" vertical="center"/>
    </xf>
    <xf numFmtId="49" fontId="46" fillId="0" borderId="60" xfId="4" applyNumberFormat="1" applyFont="1" applyFill="1" applyBorder="1" applyAlignment="1" applyProtection="1">
      <alignment horizontal="left" vertical="top"/>
      <protection locked="0"/>
    </xf>
    <xf numFmtId="49" fontId="34" fillId="0" borderId="14" xfId="4" applyNumberFormat="1" applyFont="1" applyFill="1" applyBorder="1" applyAlignment="1">
      <alignment horizontal="left" vertical="top"/>
    </xf>
    <xf numFmtId="49" fontId="34" fillId="0" borderId="61" xfId="4" applyNumberFormat="1" applyFont="1" applyFill="1" applyBorder="1" applyAlignment="1">
      <alignment horizontal="left" vertical="top"/>
    </xf>
    <xf numFmtId="49" fontId="34" fillId="0" borderId="6" xfId="4" applyNumberFormat="1" applyFont="1" applyFill="1" applyBorder="1" applyAlignment="1">
      <alignment horizontal="left" vertical="top"/>
    </xf>
    <xf numFmtId="49" fontId="34" fillId="0" borderId="0" xfId="4" applyNumberFormat="1" applyFont="1" applyFill="1" applyBorder="1" applyAlignment="1">
      <alignment horizontal="left" vertical="top"/>
    </xf>
    <xf numFmtId="49" fontId="34" fillId="0" borderId="67" xfId="4" applyNumberFormat="1" applyFont="1" applyFill="1" applyBorder="1" applyAlignment="1">
      <alignment horizontal="left" vertical="top"/>
    </xf>
    <xf numFmtId="49" fontId="34" fillId="0" borderId="54" xfId="4" applyNumberFormat="1" applyFont="1" applyFill="1" applyBorder="1" applyAlignment="1">
      <alignment horizontal="left" vertical="top"/>
    </xf>
    <xf numFmtId="49" fontId="34" fillId="0" borderId="58" xfId="4" applyNumberFormat="1" applyFont="1" applyFill="1" applyBorder="1" applyAlignment="1">
      <alignment horizontal="left" vertical="top"/>
    </xf>
    <xf numFmtId="49" fontId="34" fillId="0" borderId="59" xfId="4" applyNumberFormat="1" applyFont="1" applyFill="1" applyBorder="1" applyAlignment="1">
      <alignment horizontal="left" vertical="top"/>
    </xf>
    <xf numFmtId="0" fontId="42" fillId="0" borderId="0" xfId="4" applyFont="1" applyFill="1" applyBorder="1" applyAlignment="1">
      <alignment horizontal="left" vertical="center" wrapText="1"/>
    </xf>
    <xf numFmtId="0" fontId="40" fillId="0" borderId="0" xfId="4" applyFont="1" applyFill="1" applyBorder="1" applyAlignment="1">
      <alignment horizontal="left" vertical="center"/>
    </xf>
    <xf numFmtId="0" fontId="34" fillId="0" borderId="0" xfId="4" applyFont="1" applyFill="1" applyAlignment="1">
      <alignment vertical="center"/>
    </xf>
    <xf numFmtId="0" fontId="38" fillId="0" borderId="0" xfId="4" applyFont="1" applyFill="1" applyBorder="1" applyAlignment="1">
      <alignment horizontal="center" vertical="center"/>
    </xf>
    <xf numFmtId="0" fontId="56" fillId="4" borderId="124" xfId="4" applyFont="1" applyFill="1" applyBorder="1" applyAlignment="1">
      <alignment horizontal="left" vertical="center"/>
    </xf>
    <xf numFmtId="0" fontId="56" fillId="4" borderId="125" xfId="4" applyFont="1" applyFill="1" applyBorder="1" applyAlignment="1">
      <alignment horizontal="left" vertical="center"/>
    </xf>
    <xf numFmtId="0" fontId="56" fillId="4" borderId="38" xfId="4" applyFont="1" applyFill="1" applyBorder="1" applyAlignment="1">
      <alignment horizontal="left" vertical="center"/>
    </xf>
    <xf numFmtId="0" fontId="56" fillId="4" borderId="119" xfId="4" applyFont="1" applyFill="1" applyBorder="1" applyAlignment="1">
      <alignment horizontal="left" vertical="center"/>
    </xf>
    <xf numFmtId="0" fontId="56" fillId="4" borderId="127" xfId="4" applyFont="1" applyFill="1" applyBorder="1" applyAlignment="1">
      <alignment horizontal="left" vertical="center"/>
    </xf>
    <xf numFmtId="0" fontId="58" fillId="2" borderId="121" xfId="4" applyFont="1" applyFill="1" applyBorder="1" applyAlignment="1" applyProtection="1">
      <alignment horizontal="center" vertical="center"/>
      <protection locked="0"/>
    </xf>
    <xf numFmtId="0" fontId="58" fillId="2" borderId="122" xfId="4" applyFont="1" applyFill="1" applyBorder="1" applyAlignment="1" applyProtection="1">
      <alignment horizontal="center" vertical="center"/>
      <protection locked="0"/>
    </xf>
    <xf numFmtId="0" fontId="58" fillId="2" borderId="123" xfId="4" applyFont="1" applyFill="1" applyBorder="1" applyAlignment="1" applyProtection="1">
      <alignment horizontal="center" vertical="center"/>
      <protection locked="0"/>
    </xf>
    <xf numFmtId="0" fontId="57" fillId="0" borderId="0" xfId="4" applyFont="1" applyFill="1" applyBorder="1" applyAlignment="1">
      <alignment horizontal="right" vertical="center" shrinkToFit="1"/>
    </xf>
    <xf numFmtId="0" fontId="57" fillId="0" borderId="5" xfId="4" applyFont="1" applyFill="1" applyBorder="1" applyAlignment="1">
      <alignment horizontal="right" vertical="center" shrinkToFit="1"/>
    </xf>
    <xf numFmtId="0" fontId="40" fillId="4" borderId="96" xfId="4" applyFont="1" applyFill="1" applyBorder="1" applyAlignment="1">
      <alignment horizontal="center" vertical="center" wrapText="1"/>
    </xf>
    <xf numFmtId="0" fontId="40" fillId="4" borderId="26" xfId="4" applyFont="1" applyFill="1" applyBorder="1" applyAlignment="1">
      <alignment horizontal="center" vertical="center" wrapText="1"/>
    </xf>
    <xf numFmtId="0" fontId="56" fillId="4" borderId="62" xfId="4" applyFont="1" applyFill="1" applyBorder="1" applyAlignment="1">
      <alignment horizontal="center" vertical="center"/>
    </xf>
    <xf numFmtId="0" fontId="56" fillId="4" borderId="43" xfId="4" applyFont="1" applyFill="1" applyBorder="1" applyAlignment="1">
      <alignment horizontal="center" vertical="center"/>
    </xf>
    <xf numFmtId="0" fontId="46" fillId="2" borderId="62" xfId="4" applyFont="1" applyFill="1" applyBorder="1" applyAlignment="1" applyProtection="1">
      <alignment horizontal="center" vertical="center" wrapText="1"/>
      <protection locked="0"/>
    </xf>
    <xf numFmtId="0" fontId="46" fillId="2" borderId="43" xfId="4" applyFont="1" applyFill="1" applyBorder="1" applyAlignment="1" applyProtection="1">
      <alignment horizontal="center" vertical="center" wrapText="1"/>
      <protection locked="0"/>
    </xf>
    <xf numFmtId="0" fontId="34" fillId="4" borderId="7" xfId="4" applyFont="1" applyFill="1" applyBorder="1" applyAlignment="1">
      <alignment horizontal="center" vertical="center"/>
    </xf>
    <xf numFmtId="49" fontId="34" fillId="0" borderId="13" xfId="4" applyNumberFormat="1" applyFont="1" applyFill="1" applyBorder="1" applyAlignment="1" applyProtection="1">
      <alignment horizontal="center" vertical="center"/>
      <protection locked="0"/>
    </xf>
    <xf numFmtId="49" fontId="34" fillId="0" borderId="114" xfId="4" applyNumberFormat="1" applyFont="1" applyFill="1" applyBorder="1" applyAlignment="1" applyProtection="1">
      <alignment horizontal="center" vertical="center"/>
      <protection locked="0"/>
    </xf>
    <xf numFmtId="0" fontId="34" fillId="4" borderId="118" xfId="4" applyFont="1" applyFill="1" applyBorder="1" applyAlignment="1">
      <alignment horizontal="center" vertical="center"/>
    </xf>
    <xf numFmtId="49" fontId="34" fillId="0" borderId="119" xfId="4" applyNumberFormat="1" applyFont="1" applyFill="1" applyBorder="1" applyAlignment="1" applyProtection="1">
      <alignment horizontal="center" vertical="center"/>
      <protection locked="0"/>
    </xf>
    <xf numFmtId="49" fontId="34" fillId="0" borderId="120" xfId="4" applyNumberFormat="1" applyFont="1" applyFill="1" applyBorder="1" applyAlignment="1" applyProtection="1">
      <alignment horizontal="center" vertical="center"/>
      <protection locked="0"/>
    </xf>
    <xf numFmtId="0" fontId="28" fillId="4" borderId="98" xfId="4" applyFont="1" applyFill="1" applyBorder="1" applyAlignment="1">
      <alignment horizontal="left" vertical="center"/>
    </xf>
    <xf numFmtId="0" fontId="34" fillId="4" borderId="7" xfId="4" applyFont="1" applyFill="1" applyBorder="1" applyAlignment="1">
      <alignment horizontal="left" vertical="center"/>
    </xf>
    <xf numFmtId="0" fontId="40" fillId="4" borderId="7" xfId="4" applyFont="1" applyFill="1" applyBorder="1" applyAlignment="1">
      <alignment horizontal="center" vertical="center"/>
    </xf>
    <xf numFmtId="0" fontId="34" fillId="4" borderId="53" xfId="4" applyFont="1" applyFill="1" applyBorder="1" applyAlignment="1">
      <alignment horizontal="center" vertical="center"/>
    </xf>
    <xf numFmtId="0" fontId="34" fillId="4" borderId="13" xfId="4" applyFont="1" applyFill="1" applyBorder="1" applyAlignment="1">
      <alignment horizontal="center" vertical="center"/>
    </xf>
    <xf numFmtId="0" fontId="34" fillId="4" borderId="114" xfId="4" applyFont="1" applyFill="1" applyBorder="1" applyAlignment="1">
      <alignment horizontal="center" vertical="center"/>
    </xf>
    <xf numFmtId="0" fontId="56" fillId="4" borderId="7" xfId="4" applyFont="1" applyFill="1" applyBorder="1" applyAlignment="1">
      <alignment horizontal="center" vertical="center"/>
    </xf>
    <xf numFmtId="0" fontId="46" fillId="2" borderId="7" xfId="4" applyFont="1" applyFill="1" applyBorder="1" applyAlignment="1" applyProtection="1">
      <alignment horizontal="center" vertical="center" wrapText="1"/>
      <protection locked="0"/>
    </xf>
    <xf numFmtId="0" fontId="46" fillId="2" borderId="7" xfId="4" applyFont="1" applyFill="1" applyBorder="1" applyAlignment="1" applyProtection="1">
      <alignment vertical="center" wrapText="1"/>
      <protection locked="0"/>
    </xf>
    <xf numFmtId="49" fontId="34" fillId="3" borderId="60" xfId="4" applyNumberFormat="1" applyFont="1" applyFill="1" applyBorder="1" applyAlignment="1" applyProtection="1">
      <alignment horizontal="center" vertical="center" wrapText="1"/>
      <protection locked="0"/>
    </xf>
    <xf numFmtId="49" fontId="34" fillId="3" borderId="14" xfId="4" applyNumberFormat="1" applyFont="1" applyFill="1" applyBorder="1" applyAlignment="1" applyProtection="1">
      <alignment horizontal="center" vertical="center" wrapText="1"/>
      <protection locked="0"/>
    </xf>
    <xf numFmtId="49" fontId="34" fillId="3" borderId="116" xfId="4" applyNumberFormat="1" applyFont="1" applyFill="1" applyBorder="1" applyAlignment="1" applyProtection="1">
      <alignment horizontal="center" vertical="center" wrapText="1"/>
      <protection locked="0"/>
    </xf>
    <xf numFmtId="49" fontId="34" fillId="3" borderId="54" xfId="4" applyNumberFormat="1" applyFont="1" applyFill="1" applyBorder="1" applyAlignment="1" applyProtection="1">
      <alignment horizontal="center" vertical="center" wrapText="1"/>
      <protection locked="0"/>
    </xf>
    <xf numFmtId="49" fontId="34" fillId="3" borderId="58" xfId="4" applyNumberFormat="1" applyFont="1" applyFill="1" applyBorder="1" applyAlignment="1" applyProtection="1">
      <alignment horizontal="center" vertical="center" wrapText="1"/>
      <protection locked="0"/>
    </xf>
    <xf numFmtId="49" fontId="34" fillId="3" borderId="117" xfId="4" applyNumberFormat="1" applyFont="1" applyFill="1" applyBorder="1" applyAlignment="1" applyProtection="1">
      <alignment horizontal="center" vertical="center" wrapText="1"/>
      <protection locked="0"/>
    </xf>
    <xf numFmtId="0" fontId="40" fillId="4" borderId="96" xfId="4" applyFont="1" applyFill="1" applyBorder="1" applyAlignment="1">
      <alignment horizontal="center" vertical="center" textRotation="255" wrapText="1"/>
    </xf>
    <xf numFmtId="0" fontId="40" fillId="4" borderId="8" xfId="4" applyFont="1" applyFill="1" applyBorder="1" applyAlignment="1">
      <alignment horizontal="center" vertical="center" textRotation="255" wrapText="1"/>
    </xf>
    <xf numFmtId="0" fontId="40" fillId="4" borderId="97" xfId="4" applyFont="1" applyFill="1" applyBorder="1" applyAlignment="1">
      <alignment horizontal="center" vertical="center" textRotation="255" wrapText="1"/>
    </xf>
    <xf numFmtId="0" fontId="46" fillId="2" borderId="7" xfId="4" applyFont="1" applyFill="1" applyBorder="1" applyAlignment="1" applyProtection="1">
      <alignment horizontal="center" vertical="center"/>
      <protection locked="0"/>
    </xf>
    <xf numFmtId="0" fontId="37" fillId="0" borderId="60" xfId="4" applyNumberFormat="1" applyFont="1" applyFill="1" applyBorder="1" applyAlignment="1" applyProtection="1">
      <alignment horizontal="center" vertical="center" wrapText="1"/>
    </xf>
    <xf numFmtId="0" fontId="37" fillId="0" borderId="14" xfId="4" applyNumberFormat="1" applyFont="1" applyFill="1" applyBorder="1" applyAlignment="1" applyProtection="1">
      <alignment horizontal="center" vertical="center" wrapText="1"/>
    </xf>
    <xf numFmtId="0" fontId="37" fillId="0" borderId="116" xfId="4" applyNumberFormat="1" applyFont="1" applyFill="1" applyBorder="1" applyAlignment="1" applyProtection="1">
      <alignment horizontal="center" vertical="center" wrapText="1"/>
    </xf>
    <xf numFmtId="0" fontId="37" fillId="0" borderId="6" xfId="4" applyNumberFormat="1" applyFont="1" applyFill="1" applyBorder="1" applyAlignment="1" applyProtection="1">
      <alignment horizontal="center" vertical="center" wrapText="1"/>
    </xf>
    <xf numFmtId="0" fontId="37" fillId="0" borderId="0" xfId="4" applyNumberFormat="1" applyFont="1" applyFill="1" applyBorder="1" applyAlignment="1" applyProtection="1">
      <alignment horizontal="center" vertical="center" wrapText="1"/>
    </xf>
    <xf numFmtId="0" fontId="37" fillId="0" borderId="5" xfId="4" applyNumberFormat="1" applyFont="1" applyFill="1" applyBorder="1" applyAlignment="1" applyProtection="1">
      <alignment horizontal="center" vertical="center" wrapText="1"/>
    </xf>
    <xf numFmtId="0" fontId="37" fillId="0" borderId="54" xfId="4" applyNumberFormat="1" applyFont="1" applyFill="1" applyBorder="1" applyAlignment="1" applyProtection="1">
      <alignment horizontal="center" vertical="center" wrapText="1"/>
    </xf>
    <xf numFmtId="0" fontId="37" fillId="0" borderId="58" xfId="4" applyNumberFormat="1" applyFont="1" applyFill="1" applyBorder="1" applyAlignment="1" applyProtection="1">
      <alignment horizontal="center" vertical="center" wrapText="1"/>
    </xf>
    <xf numFmtId="0" fontId="37" fillId="0" borderId="117" xfId="4" applyNumberFormat="1" applyFont="1" applyFill="1" applyBorder="1" applyAlignment="1" applyProtection="1">
      <alignment horizontal="center" vertical="center" wrapText="1"/>
    </xf>
    <xf numFmtId="0" fontId="34" fillId="4" borderId="98" xfId="4" applyFont="1" applyFill="1" applyBorder="1" applyAlignment="1">
      <alignment horizontal="left" vertical="center"/>
    </xf>
    <xf numFmtId="14" fontId="31" fillId="0" borderId="0" xfId="4" applyNumberFormat="1" applyFont="1" applyFill="1" applyBorder="1" applyAlignment="1">
      <alignment horizontal="center" vertical="center"/>
    </xf>
    <xf numFmtId="14" fontId="31" fillId="0" borderId="5" xfId="4" applyNumberFormat="1" applyFont="1" applyFill="1" applyBorder="1" applyAlignment="1">
      <alignment horizontal="center" vertical="center"/>
    </xf>
    <xf numFmtId="181" fontId="31" fillId="2" borderId="0" xfId="4" applyNumberFormat="1" applyFont="1" applyFill="1" applyAlignment="1" applyProtection="1">
      <alignment horizontal="center" vertical="center"/>
      <protection locked="0"/>
    </xf>
    <xf numFmtId="181" fontId="31" fillId="2" borderId="5" xfId="4" applyNumberFormat="1" applyFont="1" applyFill="1" applyBorder="1" applyAlignment="1" applyProtection="1">
      <alignment horizontal="center" vertical="center"/>
      <protection locked="0"/>
    </xf>
    <xf numFmtId="0" fontId="52" fillId="0" borderId="4" xfId="4" applyFont="1" applyFill="1" applyBorder="1" applyAlignment="1">
      <alignment horizontal="center" vertical="center"/>
    </xf>
    <xf numFmtId="0" fontId="53" fillId="0" borderId="0" xfId="4" applyFont="1" applyFill="1" applyBorder="1" applyAlignment="1">
      <alignment horizontal="center" vertical="center"/>
    </xf>
    <xf numFmtId="0" fontId="53" fillId="0" borderId="5" xfId="4" applyFont="1" applyFill="1" applyBorder="1" applyAlignment="1">
      <alignment horizontal="center" vertical="center"/>
    </xf>
    <xf numFmtId="0" fontId="53" fillId="0" borderId="4" xfId="4" applyFont="1" applyFill="1" applyBorder="1" applyAlignment="1">
      <alignment horizontal="center" vertical="center"/>
    </xf>
    <xf numFmtId="0" fontId="40" fillId="4" borderId="108" xfId="4" applyFont="1" applyFill="1" applyBorder="1" applyAlignment="1">
      <alignment horizontal="left" vertical="center"/>
    </xf>
    <xf numFmtId="0" fontId="40" fillId="4" borderId="109" xfId="4" applyFont="1" applyFill="1" applyBorder="1" applyAlignment="1">
      <alignment horizontal="left" vertical="center"/>
    </xf>
    <xf numFmtId="0" fontId="40" fillId="4" borderId="36" xfId="4" applyFont="1" applyFill="1" applyBorder="1" applyAlignment="1">
      <alignment horizontal="left" vertical="center"/>
    </xf>
    <xf numFmtId="0" fontId="40" fillId="4" borderId="13" xfId="4" applyFont="1" applyFill="1" applyBorder="1" applyAlignment="1">
      <alignment horizontal="left" vertical="center"/>
    </xf>
    <xf numFmtId="0" fontId="40" fillId="4" borderId="12" xfId="4" applyFont="1" applyFill="1" applyBorder="1" applyAlignment="1">
      <alignment horizontal="left" vertical="center"/>
    </xf>
    <xf numFmtId="0" fontId="40" fillId="4" borderId="93" xfId="4" applyFont="1" applyFill="1" applyBorder="1" applyAlignment="1">
      <alignment horizontal="left" vertical="center"/>
    </xf>
    <xf numFmtId="0" fontId="40" fillId="4" borderId="58" xfId="4" applyFont="1" applyFill="1" applyBorder="1" applyAlignment="1">
      <alignment horizontal="left" vertical="center"/>
    </xf>
    <xf numFmtId="0" fontId="40" fillId="4" borderId="59" xfId="4" applyFont="1" applyFill="1" applyBorder="1" applyAlignment="1">
      <alignment horizontal="left" vertical="center"/>
    </xf>
    <xf numFmtId="0" fontId="34" fillId="4" borderId="115" xfId="4" applyFont="1" applyFill="1" applyBorder="1" applyAlignment="1">
      <alignment horizontal="center" vertical="center"/>
    </xf>
    <xf numFmtId="0" fontId="34" fillId="4" borderId="14" xfId="4" applyFont="1" applyFill="1" applyBorder="1" applyAlignment="1">
      <alignment horizontal="center" vertical="center"/>
    </xf>
    <xf numFmtId="0" fontId="34" fillId="4" borderId="61" xfId="4" applyFont="1" applyFill="1" applyBorder="1" applyAlignment="1">
      <alignment horizontal="center" vertical="center"/>
    </xf>
    <xf numFmtId="0" fontId="34" fillId="4" borderId="93" xfId="4" applyFont="1" applyFill="1" applyBorder="1" applyAlignment="1">
      <alignment horizontal="center" vertical="center"/>
    </xf>
    <xf numFmtId="0" fontId="34" fillId="4" borderId="58" xfId="4" applyFont="1" applyFill="1" applyBorder="1" applyAlignment="1">
      <alignment horizontal="center" vertical="center"/>
    </xf>
    <xf numFmtId="0" fontId="34" fillId="4" borderId="59" xfId="4" applyFont="1" applyFill="1" applyBorder="1" applyAlignment="1">
      <alignment horizontal="center" vertical="center"/>
    </xf>
    <xf numFmtId="49" fontId="55" fillId="0" borderId="7" xfId="4" applyNumberFormat="1" applyFont="1" applyFill="1" applyBorder="1" applyAlignment="1" applyProtection="1">
      <alignment horizontal="center" vertical="center" wrapText="1"/>
      <protection locked="0"/>
    </xf>
    <xf numFmtId="0" fontId="40" fillId="0" borderId="60" xfId="4" applyFont="1" applyFill="1" applyBorder="1" applyAlignment="1">
      <alignment horizontal="center" vertical="center" shrinkToFit="1"/>
    </xf>
    <xf numFmtId="0" fontId="40" fillId="0" borderId="14" xfId="4" applyFont="1" applyFill="1" applyBorder="1" applyAlignment="1">
      <alignment horizontal="center" vertical="center" shrinkToFit="1"/>
    </xf>
    <xf numFmtId="0" fontId="40" fillId="0" borderId="61" xfId="4" applyFont="1" applyFill="1" applyBorder="1" applyAlignment="1">
      <alignment horizontal="center" vertical="center" shrinkToFit="1"/>
    </xf>
    <xf numFmtId="0" fontId="40" fillId="0" borderId="54" xfId="4" applyFont="1" applyFill="1" applyBorder="1" applyAlignment="1">
      <alignment horizontal="center" vertical="center" shrinkToFit="1"/>
    </xf>
    <xf numFmtId="0" fontId="40" fillId="0" borderId="58" xfId="4" applyFont="1" applyFill="1" applyBorder="1" applyAlignment="1">
      <alignment horizontal="center" vertical="center" shrinkToFit="1"/>
    </xf>
    <xf numFmtId="0" fontId="40" fillId="0" borderId="59" xfId="4" applyFont="1" applyFill="1" applyBorder="1" applyAlignment="1">
      <alignment horizontal="center" vertical="center" shrinkToFit="1"/>
    </xf>
    <xf numFmtId="49" fontId="34" fillId="2" borderId="60" xfId="4" applyNumberFormat="1" applyFont="1" applyFill="1" applyBorder="1" applyAlignment="1" applyProtection="1">
      <alignment horizontal="left" vertical="center" wrapText="1" indent="1"/>
      <protection locked="0"/>
    </xf>
    <xf numFmtId="49" fontId="55" fillId="2" borderId="14" xfId="4" applyNumberFormat="1" applyFont="1" applyFill="1" applyBorder="1" applyAlignment="1" applyProtection="1">
      <alignment horizontal="left" vertical="center" wrapText="1" indent="1"/>
      <protection locked="0"/>
    </xf>
    <xf numFmtId="49" fontId="55" fillId="2" borderId="116" xfId="4" applyNumberFormat="1" applyFont="1" applyFill="1" applyBorder="1" applyAlignment="1" applyProtection="1">
      <alignment horizontal="left" vertical="center" wrapText="1" indent="1"/>
      <protection locked="0"/>
    </xf>
    <xf numFmtId="49" fontId="55" fillId="2" borderId="54" xfId="4" applyNumberFormat="1" applyFont="1" applyFill="1" applyBorder="1" applyAlignment="1" applyProtection="1">
      <alignment horizontal="left" vertical="center" wrapText="1" indent="1"/>
      <protection locked="0"/>
    </xf>
    <xf numFmtId="49" fontId="55" fillId="2" borderId="58" xfId="4" applyNumberFormat="1" applyFont="1" applyFill="1" applyBorder="1" applyAlignment="1" applyProtection="1">
      <alignment horizontal="left" vertical="center" wrapText="1" indent="1"/>
      <protection locked="0"/>
    </xf>
    <xf numFmtId="49" fontId="55" fillId="2" borderId="117" xfId="4" applyNumberFormat="1" applyFont="1" applyFill="1" applyBorder="1" applyAlignment="1" applyProtection="1">
      <alignment horizontal="left" vertical="center" wrapText="1" indent="1"/>
      <protection locked="0"/>
    </xf>
    <xf numFmtId="49" fontId="54" fillId="2" borderId="53" xfId="1" applyNumberFormat="1" applyFont="1" applyFill="1" applyBorder="1" applyAlignment="1">
      <alignment horizontal="left" vertical="center"/>
    </xf>
    <xf numFmtId="49" fontId="34" fillId="2" borderId="13" xfId="4" applyNumberFormat="1" applyFont="1" applyFill="1" applyBorder="1" applyAlignment="1">
      <alignment horizontal="left" vertical="center"/>
    </xf>
    <xf numFmtId="49" fontId="34" fillId="2" borderId="114" xfId="4" applyNumberFormat="1" applyFont="1" applyFill="1" applyBorder="1" applyAlignment="1">
      <alignment horizontal="left" vertical="center"/>
    </xf>
    <xf numFmtId="14" fontId="34" fillId="0" borderId="0" xfId="4" applyNumberFormat="1" applyFont="1" applyFill="1" applyBorder="1" applyAlignment="1">
      <alignment horizontal="center" vertical="center"/>
    </xf>
    <xf numFmtId="14" fontId="34" fillId="0" borderId="5" xfId="4" applyNumberFormat="1" applyFont="1" applyFill="1" applyBorder="1" applyAlignment="1">
      <alignment horizontal="center" vertical="center"/>
    </xf>
    <xf numFmtId="181" fontId="34" fillId="0" borderId="0" xfId="4" applyNumberFormat="1" applyFont="1" applyFill="1" applyBorder="1" applyAlignment="1" applyProtection="1">
      <alignment horizontal="center" vertical="center"/>
      <protection locked="0"/>
    </xf>
    <xf numFmtId="181" fontId="34" fillId="0" borderId="5" xfId="4" applyNumberFormat="1" applyFont="1" applyFill="1" applyBorder="1" applyAlignment="1" applyProtection="1">
      <alignment horizontal="center" vertical="center"/>
      <protection locked="0"/>
    </xf>
    <xf numFmtId="0" fontId="52" fillId="0" borderId="0" xfId="4" applyFont="1" applyFill="1" applyBorder="1" applyAlignment="1">
      <alignment horizontal="center" vertical="center"/>
    </xf>
    <xf numFmtId="0" fontId="52" fillId="0" borderId="5" xfId="4" applyFont="1" applyFill="1" applyBorder="1" applyAlignment="1">
      <alignment horizontal="center" vertical="center"/>
    </xf>
    <xf numFmtId="0" fontId="6" fillId="0" borderId="0" xfId="4" applyFont="1" applyFill="1" applyBorder="1" applyAlignment="1">
      <alignment horizontal="center" vertical="center"/>
    </xf>
    <xf numFmtId="0" fontId="56" fillId="0" borderId="62" xfId="4" applyFont="1" applyFill="1" applyBorder="1" applyAlignment="1">
      <alignment horizontal="center" vertical="center"/>
    </xf>
    <xf numFmtId="0" fontId="56" fillId="0" borderId="63" xfId="4" applyFont="1" applyFill="1" applyBorder="1" applyAlignment="1">
      <alignment horizontal="center" vertical="center"/>
    </xf>
    <xf numFmtId="0" fontId="56" fillId="0" borderId="60" xfId="4" applyFont="1" applyFill="1" applyBorder="1" applyAlignment="1">
      <alignment horizontal="center" vertical="center"/>
    </xf>
    <xf numFmtId="0" fontId="56" fillId="0" borderId="14" xfId="4" applyFont="1" applyFill="1" applyBorder="1" applyAlignment="1">
      <alignment horizontal="center" vertical="center"/>
    </xf>
    <xf numFmtId="0" fontId="56" fillId="0" borderId="61" xfId="4" applyFont="1" applyFill="1" applyBorder="1" applyAlignment="1">
      <alignment horizontal="center" vertical="center"/>
    </xf>
    <xf numFmtId="0" fontId="56" fillId="0" borderId="54" xfId="4" applyFont="1" applyFill="1" applyBorder="1" applyAlignment="1">
      <alignment horizontal="center" vertical="center"/>
    </xf>
    <xf numFmtId="0" fontId="56" fillId="0" borderId="58" xfId="4" applyFont="1" applyFill="1" applyBorder="1" applyAlignment="1">
      <alignment horizontal="center" vertical="center"/>
    </xf>
    <xf numFmtId="0" fontId="56" fillId="0" borderId="59" xfId="4" applyFont="1" applyFill="1" applyBorder="1" applyAlignment="1">
      <alignment horizontal="center" vertical="center"/>
    </xf>
    <xf numFmtId="0" fontId="31" fillId="0" borderId="7" xfId="4" applyFont="1" applyFill="1" applyBorder="1" applyAlignment="1">
      <alignment horizontal="center" vertical="center"/>
    </xf>
    <xf numFmtId="178" fontId="34" fillId="2" borderId="53" xfId="4" applyNumberFormat="1" applyFont="1" applyFill="1" applyBorder="1" applyAlignment="1" applyProtection="1">
      <alignment horizontal="right" vertical="center"/>
      <protection locked="0"/>
    </xf>
    <xf numFmtId="178" fontId="34" fillId="2" borderId="13" xfId="4" applyNumberFormat="1" applyFont="1" applyFill="1" applyBorder="1" applyAlignment="1" applyProtection="1">
      <alignment horizontal="right" vertical="center"/>
      <protection locked="0"/>
    </xf>
    <xf numFmtId="49" fontId="34" fillId="2" borderId="13" xfId="4" applyNumberFormat="1" applyFont="1" applyFill="1" applyBorder="1" applyAlignment="1" applyProtection="1">
      <alignment horizontal="center" vertical="center"/>
      <protection locked="0"/>
    </xf>
    <xf numFmtId="0" fontId="34" fillId="2" borderId="53" xfId="4" applyFont="1" applyFill="1" applyBorder="1" applyAlignment="1" applyProtection="1">
      <alignment horizontal="left" vertical="center" wrapText="1"/>
      <protection locked="0"/>
    </xf>
    <xf numFmtId="0" fontId="34" fillId="2" borderId="13" xfId="4" applyFont="1" applyFill="1" applyBorder="1" applyAlignment="1" applyProtection="1">
      <alignment horizontal="left" vertical="center" wrapText="1"/>
      <protection locked="0"/>
    </xf>
    <xf numFmtId="0" fontId="34" fillId="2" borderId="12" xfId="4" applyFont="1" applyFill="1" applyBorder="1" applyAlignment="1" applyProtection="1">
      <alignment horizontal="left" vertical="center" wrapText="1"/>
      <protection locked="0"/>
    </xf>
    <xf numFmtId="179" fontId="34" fillId="0" borderId="63" xfId="4" applyNumberFormat="1" applyFont="1" applyFill="1" applyBorder="1" applyAlignment="1" applyProtection="1">
      <alignment horizontal="center" vertical="center"/>
      <protection locked="0"/>
    </xf>
    <xf numFmtId="0" fontId="44" fillId="0" borderId="7" xfId="4" applyFont="1" applyFill="1" applyBorder="1" applyAlignment="1">
      <alignment horizontal="center" vertical="center" wrapText="1"/>
    </xf>
    <xf numFmtId="0" fontId="44" fillId="0" borderId="7" xfId="4" applyFont="1" applyFill="1" applyBorder="1" applyAlignment="1">
      <alignment horizontal="center" vertical="center"/>
    </xf>
    <xf numFmtId="179" fontId="34" fillId="0" borderId="7" xfId="4" applyNumberFormat="1" applyFont="1" applyFill="1" applyBorder="1" applyAlignment="1" applyProtection="1">
      <alignment horizontal="center" vertical="center"/>
      <protection locked="0"/>
    </xf>
    <xf numFmtId="0" fontId="40" fillId="0" borderId="4" xfId="4" applyFont="1" applyBorder="1" applyAlignment="1">
      <alignment horizontal="center" vertical="center"/>
    </xf>
    <xf numFmtId="0" fontId="40" fillId="0" borderId="0" xfId="4" applyFont="1" applyBorder="1" applyAlignment="1">
      <alignment horizontal="center" vertical="center"/>
    </xf>
    <xf numFmtId="0" fontId="34" fillId="0" borderId="4" xfId="4" applyFont="1" applyBorder="1" applyAlignment="1">
      <alignment horizontal="center" vertical="center"/>
    </xf>
    <xf numFmtId="0" fontId="34" fillId="0" borderId="0" xfId="4" applyFont="1" applyAlignment="1">
      <alignment horizontal="center" vertical="center"/>
    </xf>
    <xf numFmtId="0" fontId="34" fillId="0" borderId="4" xfId="4" applyFont="1" applyBorder="1" applyAlignment="1" applyProtection="1">
      <alignment horizontal="center" vertical="center"/>
    </xf>
    <xf numFmtId="0" fontId="34" fillId="0" borderId="0" xfId="4" applyFont="1" applyAlignment="1" applyProtection="1">
      <alignment horizontal="center" vertical="center"/>
    </xf>
    <xf numFmtId="49" fontId="40" fillId="0" borderId="115" xfId="4" applyNumberFormat="1" applyFont="1" applyFill="1" applyBorder="1" applyAlignment="1" applyProtection="1">
      <alignment horizontal="left"/>
    </xf>
    <xf numFmtId="49" fontId="40" fillId="0" borderId="14" xfId="4" applyNumberFormat="1" applyFont="1" applyFill="1" applyBorder="1" applyAlignment="1" applyProtection="1">
      <alignment horizontal="left"/>
    </xf>
    <xf numFmtId="183" fontId="34" fillId="0" borderId="13" xfId="4" applyNumberFormat="1" applyFont="1" applyFill="1" applyBorder="1" applyAlignment="1" applyProtection="1">
      <alignment horizontal="center" vertical="center"/>
    </xf>
    <xf numFmtId="0" fontId="31" fillId="0" borderId="4" xfId="4" applyFont="1" applyFill="1" applyBorder="1" applyAlignment="1" applyProtection="1">
      <alignment horizontal="left" vertical="top" wrapText="1"/>
      <protection locked="0"/>
    </xf>
    <xf numFmtId="0" fontId="2" fillId="0" borderId="0" xfId="4" applyFont="1" applyFill="1" applyBorder="1" applyAlignment="1" applyProtection="1">
      <alignment horizontal="left" vertical="top"/>
      <protection locked="0"/>
    </xf>
    <xf numFmtId="0" fontId="2" fillId="0" borderId="5" xfId="4" applyFont="1" applyFill="1" applyBorder="1" applyAlignment="1" applyProtection="1">
      <alignment horizontal="left" vertical="top"/>
      <protection locked="0"/>
    </xf>
    <xf numFmtId="0" fontId="2" fillId="0" borderId="4" xfId="4" applyFont="1" applyFill="1" applyBorder="1" applyAlignment="1" applyProtection="1">
      <alignment horizontal="left" vertical="top"/>
      <protection locked="0"/>
    </xf>
    <xf numFmtId="0" fontId="2" fillId="0" borderId="9" xfId="4" applyFont="1" applyFill="1" applyBorder="1" applyAlignment="1" applyProtection="1">
      <alignment horizontal="left" vertical="top"/>
      <protection locked="0"/>
    </xf>
    <xf numFmtId="0" fontId="2" fillId="0" borderId="10" xfId="4" applyFont="1" applyFill="1" applyBorder="1" applyAlignment="1" applyProtection="1">
      <alignment horizontal="left" vertical="top"/>
      <protection locked="0"/>
    </xf>
    <xf numFmtId="0" fontId="2" fillId="0" borderId="11" xfId="4" applyFont="1" applyFill="1" applyBorder="1" applyAlignment="1" applyProtection="1">
      <alignment horizontal="left" vertical="top"/>
      <protection locked="0"/>
    </xf>
    <xf numFmtId="0" fontId="56" fillId="0" borderId="95" xfId="4" applyFont="1" applyBorder="1" applyAlignment="1">
      <alignment horizontal="center" vertical="center"/>
    </xf>
    <xf numFmtId="0" fontId="56" fillId="0" borderId="94" xfId="4" applyFont="1" applyBorder="1" applyAlignment="1">
      <alignment horizontal="center" vertical="center"/>
    </xf>
    <xf numFmtId="0" fontId="62" fillId="0" borderId="96" xfId="4" applyFont="1" applyFill="1" applyBorder="1" applyAlignment="1">
      <alignment horizontal="center" vertical="center" textRotation="255"/>
    </xf>
    <xf numFmtId="0" fontId="62" fillId="0" borderId="97" xfId="4" applyFont="1" applyFill="1" applyBorder="1" applyAlignment="1">
      <alignment horizontal="center" vertical="center" textRotation="255"/>
    </xf>
    <xf numFmtId="0" fontId="56" fillId="0" borderId="53" xfId="4" applyFont="1" applyFill="1" applyBorder="1" applyAlignment="1">
      <alignment horizontal="center" vertical="center" wrapText="1"/>
    </xf>
    <xf numFmtId="0" fontId="56" fillId="0" borderId="13" xfId="4" applyFont="1" applyFill="1" applyBorder="1" applyAlignment="1">
      <alignment horizontal="center" vertical="center" wrapText="1"/>
    </xf>
    <xf numFmtId="0" fontId="56" fillId="0" borderId="12" xfId="4" applyFont="1" applyFill="1" applyBorder="1" applyAlignment="1">
      <alignment horizontal="center" vertical="center" wrapText="1"/>
    </xf>
    <xf numFmtId="0" fontId="56" fillId="0" borderId="53" xfId="4" applyFont="1" applyFill="1" applyBorder="1" applyAlignment="1">
      <alignment horizontal="center" vertical="center"/>
    </xf>
    <xf numFmtId="0" fontId="56" fillId="0" borderId="12" xfId="4" applyFont="1" applyFill="1" applyBorder="1" applyAlignment="1">
      <alignment horizontal="center" vertical="center"/>
    </xf>
    <xf numFmtId="49" fontId="34" fillId="0" borderId="0" xfId="4" applyNumberFormat="1" applyFont="1" applyFill="1" applyBorder="1" applyAlignment="1" applyProtection="1">
      <alignment horizontal="center" vertical="center"/>
    </xf>
    <xf numFmtId="0" fontId="34" fillId="0" borderId="14" xfId="4" applyFont="1" applyFill="1" applyBorder="1" applyAlignment="1" applyProtection="1">
      <alignment horizontal="left" vertical="center" wrapText="1"/>
    </xf>
    <xf numFmtId="180" fontId="34" fillId="0" borderId="0" xfId="4" applyNumberFormat="1" applyFont="1" applyFill="1" applyBorder="1" applyAlignment="1" applyProtection="1">
      <alignment horizontal="center" vertical="center"/>
    </xf>
    <xf numFmtId="181" fontId="34" fillId="2" borderId="0" xfId="4" applyNumberFormat="1" applyFont="1" applyFill="1" applyAlignment="1" applyProtection="1">
      <alignment horizontal="center" vertical="center"/>
      <protection locked="0"/>
    </xf>
    <xf numFmtId="181" fontId="34" fillId="2" borderId="5" xfId="4" applyNumberFormat="1" applyFont="1" applyFill="1" applyBorder="1" applyAlignment="1" applyProtection="1">
      <alignment horizontal="center" vertical="center"/>
      <protection locked="0"/>
    </xf>
    <xf numFmtId="0" fontId="63" fillId="4" borderId="108" xfId="4" applyFont="1" applyFill="1" applyBorder="1" applyAlignment="1">
      <alignment horizontal="left" vertical="center"/>
    </xf>
    <xf numFmtId="0" fontId="63" fillId="4" borderId="109" xfId="4" applyFont="1" applyFill="1" applyBorder="1" applyAlignment="1">
      <alignment horizontal="left" vertical="center"/>
    </xf>
    <xf numFmtId="49" fontId="46" fillId="2" borderId="110" xfId="4" applyNumberFormat="1" applyFont="1" applyFill="1" applyBorder="1" applyAlignment="1" applyProtection="1">
      <alignment horizontal="left" vertical="center" shrinkToFit="1"/>
      <protection locked="0"/>
    </xf>
    <xf numFmtId="49" fontId="46" fillId="2" borderId="111" xfId="4" applyNumberFormat="1" applyFont="1" applyFill="1" applyBorder="1" applyAlignment="1" applyProtection="1">
      <alignment horizontal="left" vertical="center" shrinkToFit="1"/>
      <protection locked="0"/>
    </xf>
    <xf numFmtId="49" fontId="46" fillId="2" borderId="112" xfId="4" applyNumberFormat="1" applyFont="1" applyFill="1" applyBorder="1" applyAlignment="1" applyProtection="1">
      <alignment horizontal="left" vertical="center" shrinkToFit="1"/>
      <protection locked="0"/>
    </xf>
    <xf numFmtId="0" fontId="63" fillId="4" borderId="110" xfId="4" applyFont="1" applyFill="1" applyBorder="1" applyAlignment="1" applyProtection="1">
      <alignment horizontal="center" vertical="center"/>
      <protection locked="0"/>
    </xf>
    <xf numFmtId="0" fontId="63" fillId="4" borderId="111" xfId="4" applyFont="1" applyFill="1" applyBorder="1" applyAlignment="1" applyProtection="1">
      <alignment horizontal="center" vertical="center"/>
      <protection locked="0"/>
    </xf>
    <xf numFmtId="0" fontId="63" fillId="4" borderId="112" xfId="4" applyFont="1" applyFill="1" applyBorder="1" applyAlignment="1" applyProtection="1">
      <alignment horizontal="center" vertical="center"/>
      <protection locked="0"/>
    </xf>
    <xf numFmtId="0" fontId="46" fillId="4" borderId="110" xfId="4" applyFont="1" applyFill="1" applyBorder="1" applyAlignment="1">
      <alignment horizontal="center" vertical="center"/>
    </xf>
    <xf numFmtId="0" fontId="46" fillId="4" borderId="111" xfId="4" applyFont="1" applyFill="1" applyBorder="1" applyAlignment="1">
      <alignment horizontal="center" vertical="center"/>
    </xf>
    <xf numFmtId="0" fontId="46" fillId="4" borderId="113" xfId="4" applyFont="1" applyFill="1" applyBorder="1" applyAlignment="1">
      <alignment horizontal="center" vertical="center"/>
    </xf>
    <xf numFmtId="0" fontId="46" fillId="4" borderId="1" xfId="4" applyFont="1" applyFill="1" applyBorder="1" applyAlignment="1">
      <alignment horizontal="center" vertical="center"/>
    </xf>
    <xf numFmtId="0" fontId="46" fillId="4" borderId="2" xfId="4" applyFont="1" applyFill="1" applyBorder="1" applyAlignment="1">
      <alignment horizontal="center" vertical="center"/>
    </xf>
    <xf numFmtId="0" fontId="46" fillId="4" borderId="55" xfId="4" applyFont="1" applyFill="1" applyBorder="1" applyAlignment="1">
      <alignment horizontal="center" vertical="center"/>
    </xf>
    <xf numFmtId="0" fontId="46" fillId="4" borderId="93" xfId="4" applyFont="1" applyFill="1" applyBorder="1" applyAlignment="1">
      <alignment horizontal="center" vertical="center"/>
    </xf>
    <xf numFmtId="0" fontId="46" fillId="4" borderId="58" xfId="4" applyFont="1" applyFill="1" applyBorder="1" applyAlignment="1">
      <alignment horizontal="center" vertical="center"/>
    </xf>
    <xf numFmtId="0" fontId="46" fillId="4" borderId="59" xfId="4" applyFont="1" applyFill="1" applyBorder="1" applyAlignment="1">
      <alignment horizontal="center" vertical="center"/>
    </xf>
    <xf numFmtId="0" fontId="46" fillId="4" borderId="98" xfId="4" applyFont="1" applyFill="1" applyBorder="1" applyAlignment="1">
      <alignment horizontal="left" vertical="center"/>
    </xf>
    <xf numFmtId="0" fontId="46" fillId="4" borderId="7" xfId="4" applyFont="1" applyFill="1" applyBorder="1" applyAlignment="1">
      <alignment horizontal="left" vertical="center"/>
    </xf>
    <xf numFmtId="49" fontId="46" fillId="0" borderId="53" xfId="4" applyNumberFormat="1" applyFont="1" applyFill="1" applyBorder="1" applyAlignment="1" applyProtection="1">
      <alignment horizontal="left" vertical="center"/>
      <protection locked="0"/>
    </xf>
    <xf numFmtId="49" fontId="46" fillId="0" borderId="13" xfId="4" applyNumberFormat="1" applyFont="1" applyFill="1" applyBorder="1" applyAlignment="1" applyProtection="1">
      <alignment horizontal="left" vertical="center"/>
      <protection locked="0"/>
    </xf>
    <xf numFmtId="49" fontId="46" fillId="0" borderId="114" xfId="4" applyNumberFormat="1" applyFont="1" applyFill="1" applyBorder="1" applyAlignment="1" applyProtection="1">
      <alignment horizontal="left" vertical="center"/>
      <protection locked="0"/>
    </xf>
    <xf numFmtId="0" fontId="63" fillId="4" borderId="36" xfId="4" applyFont="1" applyFill="1" applyBorder="1" applyAlignment="1">
      <alignment horizontal="left" vertical="center"/>
    </xf>
    <xf numFmtId="0" fontId="63" fillId="4" borderId="13" xfId="4" applyFont="1" applyFill="1" applyBorder="1" applyAlignment="1">
      <alignment horizontal="left" vertical="center"/>
    </xf>
    <xf numFmtId="0" fontId="63" fillId="4" borderId="12" xfId="4" applyFont="1" applyFill="1" applyBorder="1" applyAlignment="1">
      <alignment horizontal="left" vertical="center"/>
    </xf>
    <xf numFmtId="49" fontId="46" fillId="2" borderId="53" xfId="4" applyNumberFormat="1" applyFont="1" applyFill="1" applyBorder="1" applyAlignment="1">
      <alignment vertical="center"/>
    </xf>
    <xf numFmtId="49" fontId="46" fillId="2" borderId="13" xfId="4" applyNumberFormat="1" applyFont="1" applyFill="1" applyBorder="1" applyAlignment="1">
      <alignment vertical="center"/>
    </xf>
    <xf numFmtId="49" fontId="46" fillId="2" borderId="12" xfId="4" applyNumberFormat="1" applyFont="1" applyFill="1" applyBorder="1" applyAlignment="1">
      <alignment vertical="center"/>
    </xf>
    <xf numFmtId="0" fontId="46" fillId="4" borderId="53" xfId="4" applyFont="1" applyFill="1" applyBorder="1" applyAlignment="1">
      <alignment horizontal="left" vertical="center"/>
    </xf>
    <xf numFmtId="0" fontId="46" fillId="4" borderId="13" xfId="4" applyFont="1" applyFill="1" applyBorder="1" applyAlignment="1">
      <alignment horizontal="left" vertical="center"/>
    </xf>
    <xf numFmtId="0" fontId="46" fillId="4" borderId="12" xfId="4" applyFont="1" applyFill="1" applyBorder="1" applyAlignment="1">
      <alignment horizontal="left" vertical="center"/>
    </xf>
    <xf numFmtId="49" fontId="46" fillId="0" borderId="53" xfId="4" applyNumberFormat="1" applyFont="1" applyFill="1" applyBorder="1" applyAlignment="1">
      <alignment horizontal="left" vertical="center"/>
    </xf>
    <xf numFmtId="49" fontId="46" fillId="0" borderId="13" xfId="4" applyNumberFormat="1" applyFont="1" applyFill="1" applyBorder="1" applyAlignment="1">
      <alignment horizontal="left" vertical="center"/>
    </xf>
    <xf numFmtId="49" fontId="46" fillId="0" borderId="114" xfId="4" applyNumberFormat="1" applyFont="1" applyFill="1" applyBorder="1" applyAlignment="1">
      <alignment horizontal="left" vertical="center"/>
    </xf>
    <xf numFmtId="0" fontId="63" fillId="4" borderId="9" xfId="4" applyFont="1" applyFill="1" applyBorder="1" applyAlignment="1">
      <alignment horizontal="left" vertical="center"/>
    </xf>
    <xf numFmtId="0" fontId="63" fillId="4" borderId="10" xfId="4" applyFont="1" applyFill="1" applyBorder="1" applyAlignment="1">
      <alignment horizontal="left" vertical="center"/>
    </xf>
    <xf numFmtId="0" fontId="63" fillId="4" borderId="39" xfId="4" applyFont="1" applyFill="1" applyBorder="1" applyAlignment="1">
      <alignment horizontal="left" vertical="center"/>
    </xf>
    <xf numFmtId="49" fontId="64" fillId="2" borderId="141" xfId="1" applyNumberFormat="1" applyFont="1" applyFill="1" applyBorder="1" applyAlignment="1">
      <alignment horizontal="left" vertical="center"/>
    </xf>
    <xf numFmtId="49" fontId="46" fillId="2" borderId="119" xfId="4" applyNumberFormat="1" applyFont="1" applyFill="1" applyBorder="1" applyAlignment="1">
      <alignment horizontal="left" vertical="center"/>
    </xf>
    <xf numFmtId="49" fontId="46" fillId="2" borderId="120" xfId="4" applyNumberFormat="1" applyFont="1" applyFill="1" applyBorder="1" applyAlignment="1">
      <alignment horizontal="left" vertical="center"/>
    </xf>
    <xf numFmtId="49" fontId="46" fillId="0" borderId="13" xfId="4" applyNumberFormat="1" applyFont="1" applyFill="1" applyBorder="1" applyAlignment="1" applyProtection="1">
      <alignment horizontal="center" vertical="center"/>
      <protection locked="0"/>
    </xf>
    <xf numFmtId="49" fontId="46" fillId="0" borderId="114" xfId="4" applyNumberFormat="1" applyFont="1" applyFill="1" applyBorder="1" applyAlignment="1" applyProtection="1">
      <alignment horizontal="center" vertical="center"/>
      <protection locked="0"/>
    </xf>
    <xf numFmtId="0" fontId="63" fillId="4" borderId="118" xfId="4" applyFont="1" applyFill="1" applyBorder="1" applyAlignment="1">
      <alignment horizontal="center" vertical="center"/>
    </xf>
    <xf numFmtId="49" fontId="46" fillId="0" borderId="119" xfId="4" applyNumberFormat="1" applyFont="1" applyFill="1" applyBorder="1" applyAlignment="1" applyProtection="1">
      <alignment horizontal="center" vertical="center"/>
      <protection locked="0"/>
    </xf>
    <xf numFmtId="49" fontId="46" fillId="0" borderId="120" xfId="4" applyNumberFormat="1" applyFont="1" applyFill="1" applyBorder="1" applyAlignment="1" applyProtection="1">
      <alignment horizontal="center" vertical="center"/>
      <protection locked="0"/>
    </xf>
    <xf numFmtId="49" fontId="46" fillId="0" borderId="109" xfId="4" applyNumberFormat="1" applyFont="1" applyFill="1" applyBorder="1" applyAlignment="1" applyProtection="1">
      <alignment horizontal="center" vertical="center" wrapText="1"/>
      <protection locked="0"/>
    </xf>
    <xf numFmtId="49" fontId="46" fillId="0" borderId="7" xfId="4" applyNumberFormat="1" applyFont="1" applyFill="1" applyBorder="1" applyAlignment="1" applyProtection="1">
      <alignment horizontal="center" vertical="center" wrapText="1"/>
      <protection locked="0"/>
    </xf>
    <xf numFmtId="0" fontId="63" fillId="0" borderId="50" xfId="4" applyFont="1" applyFill="1" applyBorder="1" applyAlignment="1">
      <alignment horizontal="center" vertical="center" shrinkToFit="1"/>
    </xf>
    <xf numFmtId="0" fontId="63" fillId="0" borderId="2" xfId="4" applyFont="1" applyFill="1" applyBorder="1" applyAlignment="1">
      <alignment horizontal="center" vertical="center" shrinkToFit="1"/>
    </xf>
    <xf numFmtId="0" fontId="63" fillId="0" borderId="55" xfId="4" applyFont="1" applyFill="1" applyBorder="1" applyAlignment="1">
      <alignment horizontal="center" vertical="center" shrinkToFit="1"/>
    </xf>
    <xf numFmtId="0" fontId="63" fillId="0" borderId="54" xfId="4" applyFont="1" applyFill="1" applyBorder="1" applyAlignment="1">
      <alignment horizontal="center" vertical="center" shrinkToFit="1"/>
    </xf>
    <xf numFmtId="0" fontId="63" fillId="0" borderId="58" xfId="4" applyFont="1" applyFill="1" applyBorder="1" applyAlignment="1">
      <alignment horizontal="center" vertical="center" shrinkToFit="1"/>
    </xf>
    <xf numFmtId="0" fontId="63" fillId="0" borderId="59" xfId="4" applyFont="1" applyFill="1" applyBorder="1" applyAlignment="1">
      <alignment horizontal="center" vertical="center" shrinkToFit="1"/>
    </xf>
    <xf numFmtId="0" fontId="46" fillId="2" borderId="50" xfId="4" applyNumberFormat="1" applyFont="1" applyFill="1" applyBorder="1" applyAlignment="1" applyProtection="1">
      <alignment horizontal="left" vertical="center" wrapText="1" indent="1"/>
      <protection locked="0"/>
    </xf>
    <xf numFmtId="0" fontId="65" fillId="2" borderId="2" xfId="4" applyNumberFormat="1" applyFont="1" applyFill="1" applyBorder="1" applyAlignment="1" applyProtection="1">
      <alignment horizontal="left" vertical="center" wrapText="1" indent="1"/>
      <protection locked="0"/>
    </xf>
    <xf numFmtId="0" fontId="65" fillId="2" borderId="3" xfId="4" applyNumberFormat="1" applyFont="1" applyFill="1" applyBorder="1" applyAlignment="1" applyProtection="1">
      <alignment horizontal="left" vertical="center" wrapText="1" indent="1"/>
      <protection locked="0"/>
    </xf>
    <xf numFmtId="0" fontId="65" fillId="2" borderId="54" xfId="4" applyNumberFormat="1" applyFont="1" applyFill="1" applyBorder="1" applyAlignment="1" applyProtection="1">
      <alignment horizontal="left" vertical="center" wrapText="1" indent="1"/>
      <protection locked="0"/>
    </xf>
    <xf numFmtId="0" fontId="65" fillId="2" borderId="58" xfId="4" applyNumberFormat="1" applyFont="1" applyFill="1" applyBorder="1" applyAlignment="1" applyProtection="1">
      <alignment horizontal="left" vertical="center" wrapText="1" indent="1"/>
      <protection locked="0"/>
    </xf>
    <xf numFmtId="0" fontId="65" fillId="2" borderId="117" xfId="4" applyNumberFormat="1" applyFont="1" applyFill="1" applyBorder="1" applyAlignment="1" applyProtection="1">
      <alignment horizontal="left" vertical="center" wrapText="1" indent="1"/>
      <protection locked="0"/>
    </xf>
    <xf numFmtId="0" fontId="47" fillId="4" borderId="98" xfId="4" applyFont="1" applyFill="1" applyBorder="1" applyAlignment="1">
      <alignment horizontal="left" vertical="center"/>
    </xf>
    <xf numFmtId="0" fontId="66" fillId="3" borderId="60" xfId="4" applyNumberFormat="1" applyFont="1" applyFill="1" applyBorder="1" applyAlignment="1" applyProtection="1">
      <alignment horizontal="center" vertical="center" wrapText="1"/>
    </xf>
    <xf numFmtId="0" fontId="66" fillId="3" borderId="14" xfId="4" applyNumberFormat="1" applyFont="1" applyFill="1" applyBorder="1" applyAlignment="1" applyProtection="1">
      <alignment horizontal="center" vertical="center" wrapText="1"/>
    </xf>
    <xf numFmtId="0" fontId="66" fillId="3" borderId="116" xfId="4" applyNumberFormat="1" applyFont="1" applyFill="1" applyBorder="1" applyAlignment="1" applyProtection="1">
      <alignment horizontal="center" vertical="center" wrapText="1"/>
    </xf>
    <xf numFmtId="0" fontId="66" fillId="3" borderId="6" xfId="4" applyNumberFormat="1" applyFont="1" applyFill="1" applyBorder="1" applyAlignment="1" applyProtection="1">
      <alignment horizontal="center" vertical="center" wrapText="1"/>
    </xf>
    <xf numFmtId="0" fontId="66" fillId="3" borderId="0" xfId="4" applyNumberFormat="1" applyFont="1" applyFill="1" applyBorder="1" applyAlignment="1" applyProtection="1">
      <alignment horizontal="center" vertical="center" wrapText="1"/>
    </xf>
    <xf numFmtId="0" fontId="66" fillId="3" borderId="5" xfId="4" applyNumberFormat="1" applyFont="1" applyFill="1" applyBorder="1" applyAlignment="1" applyProtection="1">
      <alignment horizontal="center" vertical="center" wrapText="1"/>
    </xf>
    <xf numFmtId="0" fontId="66" fillId="3" borderId="54" xfId="4" applyNumberFormat="1" applyFont="1" applyFill="1" applyBorder="1" applyAlignment="1" applyProtection="1">
      <alignment horizontal="center" vertical="center" wrapText="1"/>
    </xf>
    <xf numFmtId="0" fontId="66" fillId="3" borderId="58" xfId="4" applyNumberFormat="1" applyFont="1" applyFill="1" applyBorder="1" applyAlignment="1" applyProtection="1">
      <alignment horizontal="center" vertical="center" wrapText="1"/>
    </xf>
    <xf numFmtId="0" fontId="66" fillId="3" borderId="117" xfId="4" applyNumberFormat="1" applyFont="1" applyFill="1" applyBorder="1" applyAlignment="1" applyProtection="1">
      <alignment horizontal="center" vertical="center" wrapText="1"/>
    </xf>
    <xf numFmtId="0" fontId="63" fillId="4" borderId="96" xfId="4" applyFont="1" applyFill="1" applyBorder="1" applyAlignment="1">
      <alignment horizontal="center" vertical="center" textRotation="255" shrinkToFit="1"/>
    </xf>
    <xf numFmtId="0" fontId="63" fillId="4" borderId="8" xfId="4" applyFont="1" applyFill="1" applyBorder="1" applyAlignment="1">
      <alignment horizontal="center" vertical="center" textRotation="255" shrinkToFit="1"/>
    </xf>
    <xf numFmtId="0" fontId="63" fillId="4" borderId="97" xfId="4" applyFont="1" applyFill="1" applyBorder="1" applyAlignment="1">
      <alignment horizontal="center" vertical="center" textRotation="255" shrinkToFit="1"/>
    </xf>
    <xf numFmtId="0" fontId="47" fillId="4" borderId="138" xfId="4" applyFont="1" applyFill="1" applyBorder="1" applyAlignment="1">
      <alignment horizontal="left" vertical="center"/>
    </xf>
    <xf numFmtId="0" fontId="46" fillId="4" borderId="118" xfId="4" applyFont="1" applyFill="1" applyBorder="1" applyAlignment="1">
      <alignment horizontal="left" vertical="center"/>
    </xf>
    <xf numFmtId="49" fontId="46" fillId="0" borderId="141" xfId="4" applyNumberFormat="1" applyFont="1" applyFill="1" applyBorder="1" applyAlignment="1" applyProtection="1">
      <alignment horizontal="left" vertical="center"/>
      <protection locked="0"/>
    </xf>
    <xf numFmtId="49" fontId="46" fillId="0" borderId="119" xfId="4" applyNumberFormat="1" applyFont="1" applyFill="1" applyBorder="1" applyAlignment="1" applyProtection="1">
      <alignment horizontal="left" vertical="center"/>
      <protection locked="0"/>
    </xf>
    <xf numFmtId="49" fontId="46" fillId="0" borderId="120" xfId="4" applyNumberFormat="1" applyFont="1" applyFill="1" applyBorder="1" applyAlignment="1" applyProtection="1">
      <alignment horizontal="left" vertical="center"/>
      <protection locked="0"/>
    </xf>
    <xf numFmtId="0" fontId="63" fillId="4" borderId="109" xfId="4" applyFont="1" applyFill="1" applyBorder="1" applyAlignment="1">
      <alignment horizontal="center" vertical="center"/>
    </xf>
    <xf numFmtId="0" fontId="46" fillId="0" borderId="66" xfId="4" applyFont="1" applyFill="1" applyBorder="1" applyAlignment="1" applyProtection="1">
      <alignment horizontal="center" vertical="center" shrinkToFit="1"/>
      <protection locked="0"/>
    </xf>
    <xf numFmtId="0" fontId="46" fillId="0" borderId="64" xfId="4" applyFont="1" applyFill="1" applyBorder="1" applyAlignment="1" applyProtection="1">
      <alignment horizontal="center" vertical="center" shrinkToFit="1"/>
      <protection locked="0"/>
    </xf>
    <xf numFmtId="0" fontId="46" fillId="0" borderId="107" xfId="4" applyFont="1" applyFill="1" applyBorder="1" applyAlignment="1" applyProtection="1">
      <alignment horizontal="center" vertical="center" shrinkToFit="1"/>
      <protection locked="0"/>
    </xf>
    <xf numFmtId="0" fontId="46" fillId="5" borderId="103" xfId="4" applyFont="1" applyFill="1" applyBorder="1" applyAlignment="1">
      <alignment horizontal="left" vertical="center"/>
    </xf>
    <xf numFmtId="0" fontId="46" fillId="5" borderId="64" xfId="4" applyFont="1" applyFill="1" applyBorder="1" applyAlignment="1">
      <alignment horizontal="left" vertical="center"/>
    </xf>
    <xf numFmtId="0" fontId="46" fillId="5" borderId="65" xfId="4" applyFont="1" applyFill="1" applyBorder="1" applyAlignment="1">
      <alignment horizontal="left" vertical="center"/>
    </xf>
    <xf numFmtId="49" fontId="46" fillId="3" borderId="60" xfId="4" applyNumberFormat="1" applyFont="1" applyFill="1" applyBorder="1" applyAlignment="1" applyProtection="1">
      <alignment horizontal="center" vertical="center" wrapText="1"/>
      <protection locked="0"/>
    </xf>
    <xf numFmtId="49" fontId="46" fillId="3" borderId="14" xfId="4" applyNumberFormat="1" applyFont="1" applyFill="1" applyBorder="1" applyAlignment="1" applyProtection="1">
      <alignment horizontal="center" vertical="center" wrapText="1"/>
      <protection locked="0"/>
    </xf>
    <xf numFmtId="49" fontId="46" fillId="3" borderId="116" xfId="4" applyNumberFormat="1" applyFont="1" applyFill="1" applyBorder="1" applyAlignment="1" applyProtection="1">
      <alignment horizontal="center" vertical="center" wrapText="1"/>
      <protection locked="0"/>
    </xf>
    <xf numFmtId="49" fontId="46" fillId="3" borderId="54" xfId="4" applyNumberFormat="1" applyFont="1" applyFill="1" applyBorder="1" applyAlignment="1" applyProtection="1">
      <alignment horizontal="center" vertical="center" wrapText="1"/>
      <protection locked="0"/>
    </xf>
    <xf numFmtId="49" fontId="46" fillId="3" borderId="58" xfId="4" applyNumberFormat="1" applyFont="1" applyFill="1" applyBorder="1" applyAlignment="1" applyProtection="1">
      <alignment horizontal="center" vertical="center" wrapText="1"/>
      <protection locked="0"/>
    </xf>
    <xf numFmtId="49" fontId="46" fillId="3" borderId="117" xfId="4" applyNumberFormat="1" applyFont="1" applyFill="1" applyBorder="1" applyAlignment="1" applyProtection="1">
      <alignment horizontal="center" vertical="center" wrapText="1"/>
      <protection locked="0"/>
    </xf>
    <xf numFmtId="0" fontId="34" fillId="0" borderId="0" xfId="4" applyFont="1" applyFill="1" applyBorder="1" applyAlignment="1">
      <alignment horizontal="right" vertical="center" shrinkToFit="1"/>
    </xf>
    <xf numFmtId="0" fontId="34" fillId="0" borderId="5" xfId="4" applyFont="1" applyFill="1" applyBorder="1" applyAlignment="1">
      <alignment horizontal="right" vertical="center" shrinkToFit="1"/>
    </xf>
    <xf numFmtId="0" fontId="40" fillId="2" borderId="121" xfId="4" applyFont="1" applyFill="1" applyBorder="1" applyAlignment="1" applyProtection="1">
      <alignment horizontal="center" vertical="center"/>
      <protection locked="0"/>
    </xf>
    <xf numFmtId="0" fontId="40" fillId="2" borderId="122" xfId="4" applyFont="1" applyFill="1" applyBorder="1" applyAlignment="1" applyProtection="1">
      <alignment horizontal="center" vertical="center"/>
      <protection locked="0"/>
    </xf>
    <xf numFmtId="0" fontId="40" fillId="2" borderId="123" xfId="4" applyFont="1" applyFill="1" applyBorder="1" applyAlignment="1" applyProtection="1">
      <alignment horizontal="center" vertical="center"/>
      <protection locked="0"/>
    </xf>
    <xf numFmtId="0" fontId="39" fillId="0" borderId="0" xfId="4" applyFont="1" applyFill="1" applyBorder="1" applyAlignment="1">
      <alignment horizontal="left" vertical="center"/>
    </xf>
    <xf numFmtId="0" fontId="28" fillId="0" borderId="0" xfId="4" applyFont="1" applyFill="1" applyAlignment="1">
      <alignment vertical="center"/>
    </xf>
    <xf numFmtId="0" fontId="63" fillId="4" borderId="26" xfId="4" applyFont="1" applyFill="1" applyBorder="1" applyAlignment="1">
      <alignment horizontal="center" vertical="center" textRotation="255" shrinkToFit="1"/>
    </xf>
    <xf numFmtId="0" fontId="63" fillId="4" borderId="62" xfId="4" applyFont="1" applyFill="1" applyBorder="1" applyAlignment="1">
      <alignment horizontal="center" vertical="center"/>
    </xf>
    <xf numFmtId="0" fontId="63" fillId="4" borderId="43" xfId="4" applyFont="1" applyFill="1" applyBorder="1" applyAlignment="1">
      <alignment horizontal="center" vertical="center"/>
    </xf>
    <xf numFmtId="0" fontId="63" fillId="4" borderId="7" xfId="4" applyFont="1" applyFill="1" applyBorder="1" applyAlignment="1">
      <alignment horizontal="center" vertical="center"/>
    </xf>
    <xf numFmtId="49" fontId="46" fillId="0" borderId="14" xfId="4" applyNumberFormat="1" applyFont="1" applyFill="1" applyBorder="1" applyAlignment="1" applyProtection="1">
      <alignment horizontal="left" vertical="top"/>
      <protection locked="0"/>
    </xf>
    <xf numFmtId="49" fontId="46" fillId="0" borderId="61" xfId="4" applyNumberFormat="1" applyFont="1" applyFill="1" applyBorder="1" applyAlignment="1" applyProtection="1">
      <alignment horizontal="left" vertical="top"/>
      <protection locked="0"/>
    </xf>
    <xf numFmtId="49" fontId="46" fillId="0" borderId="6" xfId="4" applyNumberFormat="1" applyFont="1" applyFill="1" applyBorder="1" applyAlignment="1" applyProtection="1">
      <alignment horizontal="left" vertical="top"/>
      <protection locked="0"/>
    </xf>
    <xf numFmtId="49" fontId="46" fillId="0" borderId="0" xfId="4" applyNumberFormat="1" applyFont="1" applyFill="1" applyBorder="1" applyAlignment="1" applyProtection="1">
      <alignment horizontal="left" vertical="top"/>
      <protection locked="0"/>
    </xf>
    <xf numFmtId="49" fontId="46" fillId="0" borderId="67" xfId="4" applyNumberFormat="1" applyFont="1" applyFill="1" applyBorder="1" applyAlignment="1" applyProtection="1">
      <alignment horizontal="left" vertical="top"/>
      <protection locked="0"/>
    </xf>
    <xf numFmtId="49" fontId="46" fillId="0" borderId="54" xfId="4" applyNumberFormat="1" applyFont="1" applyFill="1" applyBorder="1" applyAlignment="1" applyProtection="1">
      <alignment horizontal="left" vertical="top"/>
      <protection locked="0"/>
    </xf>
    <xf numFmtId="49" fontId="46" fillId="0" borderId="58" xfId="4" applyNumberFormat="1" applyFont="1" applyFill="1" applyBorder="1" applyAlignment="1" applyProtection="1">
      <alignment horizontal="left" vertical="top"/>
      <protection locked="0"/>
    </xf>
    <xf numFmtId="49" fontId="46" fillId="0" borderId="59" xfId="4" applyNumberFormat="1" applyFont="1" applyFill="1" applyBorder="1" applyAlignment="1" applyProtection="1">
      <alignment horizontal="left" vertical="top"/>
      <protection locked="0"/>
    </xf>
    <xf numFmtId="0" fontId="40" fillId="4" borderId="99" xfId="4" applyFont="1" applyFill="1" applyBorder="1" applyAlignment="1">
      <alignment horizontal="center" vertical="center"/>
    </xf>
    <xf numFmtId="0" fontId="40" fillId="4" borderId="100" xfId="4" applyFont="1" applyFill="1" applyBorder="1" applyAlignment="1">
      <alignment horizontal="center" vertical="center"/>
    </xf>
    <xf numFmtId="0" fontId="40" fillId="4" borderId="101" xfId="4" applyFont="1" applyFill="1" applyBorder="1" applyAlignment="1">
      <alignment horizontal="center" vertical="center"/>
    </xf>
    <xf numFmtId="0" fontId="46" fillId="5" borderId="104" xfId="4" applyFont="1" applyFill="1" applyBorder="1" applyAlignment="1">
      <alignment horizontal="left" vertical="center"/>
    </xf>
    <xf numFmtId="0" fontId="46" fillId="5" borderId="105" xfId="4" applyFont="1" applyFill="1" applyBorder="1" applyAlignment="1">
      <alignment horizontal="left" vertical="center"/>
    </xf>
    <xf numFmtId="0" fontId="46" fillId="5" borderId="106" xfId="4" applyFont="1" applyFill="1" applyBorder="1" applyAlignment="1">
      <alignment horizontal="left" vertical="center"/>
    </xf>
    <xf numFmtId="0" fontId="40" fillId="4" borderId="124" xfId="4" applyFont="1" applyFill="1" applyBorder="1" applyAlignment="1">
      <alignment horizontal="left" vertical="center"/>
    </xf>
    <xf numFmtId="0" fontId="40" fillId="4" borderId="125" xfId="4" applyFont="1" applyFill="1" applyBorder="1" applyAlignment="1">
      <alignment horizontal="left" vertical="center"/>
    </xf>
    <xf numFmtId="0" fontId="40" fillId="4" borderId="38" xfId="4" applyFont="1" applyFill="1" applyBorder="1" applyAlignment="1">
      <alignment horizontal="left" vertical="center"/>
    </xf>
    <xf numFmtId="0" fontId="40" fillId="4" borderId="119" xfId="4" applyFont="1" applyFill="1" applyBorder="1" applyAlignment="1">
      <alignment horizontal="left" vertical="center"/>
    </xf>
    <xf numFmtId="0" fontId="40" fillId="4" borderId="127" xfId="4" applyFont="1" applyFill="1" applyBorder="1" applyAlignment="1">
      <alignment horizontal="left" vertical="center"/>
    </xf>
    <xf numFmtId="14" fontId="34" fillId="0" borderId="0" xfId="4" applyNumberFormat="1" applyFont="1" applyFill="1" applyBorder="1" applyAlignment="1" applyProtection="1">
      <alignment horizontal="center" vertical="center"/>
    </xf>
    <xf numFmtId="14" fontId="34" fillId="0" borderId="5" xfId="4" applyNumberFormat="1" applyFont="1" applyFill="1" applyBorder="1" applyAlignment="1" applyProtection="1">
      <alignment horizontal="center" vertical="center"/>
    </xf>
    <xf numFmtId="181" fontId="34" fillId="0" borderId="0" xfId="4" applyNumberFormat="1" applyFont="1" applyFill="1" applyBorder="1" applyAlignment="1" applyProtection="1">
      <alignment horizontal="center" vertical="center"/>
    </xf>
    <xf numFmtId="181" fontId="34" fillId="0" borderId="5" xfId="4" applyNumberFormat="1" applyFont="1" applyFill="1" applyBorder="1" applyAlignment="1" applyProtection="1">
      <alignment horizontal="center" vertical="center"/>
    </xf>
    <xf numFmtId="0" fontId="52" fillId="0" borderId="4" xfId="4" applyFont="1" applyFill="1" applyBorder="1" applyAlignment="1" applyProtection="1">
      <alignment horizontal="center" vertical="center"/>
    </xf>
    <xf numFmtId="0" fontId="52" fillId="0" borderId="0" xfId="4" applyFont="1" applyFill="1" applyBorder="1" applyAlignment="1" applyProtection="1">
      <alignment horizontal="center" vertical="center"/>
    </xf>
    <xf numFmtId="0" fontId="52" fillId="0" borderId="5" xfId="4" applyFont="1" applyFill="1" applyBorder="1" applyAlignment="1" applyProtection="1">
      <alignment horizontal="center" vertical="center"/>
    </xf>
    <xf numFmtId="0" fontId="6" fillId="0" borderId="0" xfId="4" applyFont="1" applyFill="1" applyBorder="1" applyAlignment="1" applyProtection="1">
      <alignment horizontal="center" vertical="center"/>
    </xf>
    <xf numFmtId="0" fontId="62" fillId="0" borderId="96" xfId="4" applyFont="1" applyFill="1" applyBorder="1" applyAlignment="1" applyProtection="1">
      <alignment horizontal="center" vertical="center" textRotation="255"/>
    </xf>
    <xf numFmtId="0" fontId="62" fillId="0" borderId="97" xfId="4" applyFont="1" applyFill="1" applyBorder="1" applyAlignment="1" applyProtection="1">
      <alignment horizontal="center" vertical="center" textRotation="255"/>
    </xf>
    <xf numFmtId="0" fontId="33" fillId="0" borderId="62" xfId="4" applyFont="1" applyFill="1" applyBorder="1" applyAlignment="1">
      <alignment horizontal="center" vertical="center"/>
    </xf>
    <xf numFmtId="0" fontId="33" fillId="0" borderId="63" xfId="4" applyFont="1" applyFill="1" applyBorder="1" applyAlignment="1">
      <alignment horizontal="center" vertical="center"/>
    </xf>
    <xf numFmtId="0" fontId="33" fillId="0" borderId="60" xfId="4" applyFont="1" applyFill="1" applyBorder="1" applyAlignment="1" applyProtection="1">
      <alignment horizontal="center" vertical="center"/>
    </xf>
    <xf numFmtId="0" fontId="33" fillId="0" borderId="14" xfId="4" applyFont="1" applyFill="1" applyBorder="1" applyAlignment="1" applyProtection="1">
      <alignment horizontal="center" vertical="center"/>
    </xf>
    <xf numFmtId="0" fontId="33" fillId="0" borderId="61" xfId="4" applyFont="1" applyFill="1" applyBorder="1" applyAlignment="1" applyProtection="1">
      <alignment horizontal="center" vertical="center"/>
    </xf>
    <xf numFmtId="0" fontId="33" fillId="0" borderId="54" xfId="4" applyFont="1" applyFill="1" applyBorder="1" applyAlignment="1" applyProtection="1">
      <alignment horizontal="center" vertical="center"/>
    </xf>
    <xf numFmtId="0" fontId="33" fillId="0" borderId="58" xfId="4" applyFont="1" applyFill="1" applyBorder="1" applyAlignment="1" applyProtection="1">
      <alignment horizontal="center" vertical="center"/>
    </xf>
    <xf numFmtId="0" fontId="33" fillId="0" borderId="59" xfId="4" applyFont="1" applyFill="1" applyBorder="1" applyAlignment="1" applyProtection="1">
      <alignment horizontal="center" vertical="center"/>
    </xf>
    <xf numFmtId="0" fontId="33" fillId="0" borderId="53" xfId="4" applyFont="1" applyFill="1" applyBorder="1" applyAlignment="1" applyProtection="1">
      <alignment horizontal="center" vertical="center" wrapText="1"/>
    </xf>
    <xf numFmtId="0" fontId="33" fillId="0" borderId="13" xfId="4" applyFont="1" applyFill="1" applyBorder="1" applyAlignment="1" applyProtection="1">
      <alignment horizontal="center" vertical="center" wrapText="1"/>
    </xf>
    <xf numFmtId="0" fontId="33" fillId="0" borderId="12" xfId="4" applyFont="1" applyFill="1" applyBorder="1" applyAlignment="1" applyProtection="1">
      <alignment horizontal="center" vertical="center" wrapText="1"/>
    </xf>
    <xf numFmtId="0" fontId="44" fillId="0" borderId="7" xfId="4" applyFont="1" applyFill="1" applyBorder="1" applyAlignment="1" applyProtection="1">
      <alignment horizontal="center" vertical="center" wrapText="1"/>
    </xf>
    <xf numFmtId="0" fontId="44" fillId="0" borderId="7" xfId="4" applyFont="1" applyFill="1" applyBorder="1" applyAlignment="1" applyProtection="1">
      <alignment horizontal="center" vertical="center"/>
    </xf>
    <xf numFmtId="0" fontId="56" fillId="0" borderId="95" xfId="4" applyFont="1" applyBorder="1" applyAlignment="1" applyProtection="1">
      <alignment horizontal="center" vertical="center"/>
    </xf>
    <xf numFmtId="0" fontId="56" fillId="0" borderId="94" xfId="4" applyFont="1" applyBorder="1" applyAlignment="1" applyProtection="1">
      <alignment horizontal="center" vertical="center"/>
    </xf>
    <xf numFmtId="0" fontId="31" fillId="0" borderId="7" xfId="4" applyFont="1" applyFill="1" applyBorder="1" applyAlignment="1" applyProtection="1">
      <alignment horizontal="center" vertical="center"/>
    </xf>
    <xf numFmtId="0" fontId="33" fillId="0" borderId="53" xfId="4" applyFont="1" applyFill="1" applyBorder="1" applyAlignment="1" applyProtection="1">
      <alignment horizontal="center" vertical="center"/>
    </xf>
    <xf numFmtId="0" fontId="33" fillId="0" borderId="12" xfId="4" applyFont="1" applyFill="1" applyBorder="1" applyAlignment="1" applyProtection="1">
      <alignment horizontal="center" vertical="center"/>
    </xf>
    <xf numFmtId="184" fontId="34" fillId="2" borderId="13" xfId="4" applyNumberFormat="1" applyFont="1" applyFill="1" applyBorder="1" applyAlignment="1" applyProtection="1">
      <alignment horizontal="center" vertical="center"/>
      <protection locked="0"/>
    </xf>
    <xf numFmtId="0" fontId="34" fillId="0" borderId="53" xfId="4" applyNumberFormat="1" applyFont="1" applyFill="1" applyBorder="1" applyAlignment="1" applyProtection="1">
      <alignment horizontal="center" vertical="center" shrinkToFit="1"/>
      <protection locked="0"/>
    </xf>
    <xf numFmtId="0" fontId="34" fillId="0" borderId="12" xfId="4" applyNumberFormat="1" applyFont="1" applyFill="1" applyBorder="1" applyAlignment="1" applyProtection="1">
      <alignment horizontal="center" vertical="center" shrinkToFit="1"/>
      <protection locked="0"/>
    </xf>
    <xf numFmtId="0" fontId="34" fillId="0" borderId="63" xfId="4" applyNumberFormat="1" applyFont="1" applyFill="1" applyBorder="1" applyAlignment="1" applyProtection="1">
      <alignment horizontal="center" vertical="center"/>
      <protection locked="0"/>
    </xf>
    <xf numFmtId="0" fontId="34" fillId="0" borderId="4" xfId="4" applyFont="1" applyBorder="1" applyAlignment="1" applyProtection="1">
      <alignment horizontal="center" vertical="center"/>
      <protection locked="0" hidden="1"/>
    </xf>
    <xf numFmtId="0" fontId="34" fillId="0" borderId="0" xfId="4" applyFont="1" applyAlignment="1" applyProtection="1">
      <alignment horizontal="center" vertical="center"/>
      <protection locked="0" hidden="1"/>
    </xf>
    <xf numFmtId="0" fontId="34" fillId="0" borderId="7" xfId="4" applyNumberFormat="1" applyFont="1" applyFill="1" applyBorder="1" applyAlignment="1" applyProtection="1">
      <alignment horizontal="center" vertical="center"/>
      <protection locked="0"/>
    </xf>
    <xf numFmtId="178" fontId="2" fillId="0" borderId="0" xfId="4" applyNumberFormat="1" applyFont="1" applyFill="1" applyBorder="1" applyAlignment="1" applyProtection="1">
      <alignment horizontal="right" vertical="center"/>
    </xf>
    <xf numFmtId="49" fontId="2" fillId="0" borderId="0" xfId="4" applyNumberFormat="1" applyFont="1" applyFill="1" applyBorder="1" applyAlignment="1" applyProtection="1">
      <alignment horizontal="center" vertical="center"/>
    </xf>
    <xf numFmtId="0" fontId="2" fillId="0" borderId="0" xfId="4" applyFont="1" applyFill="1" applyBorder="1" applyAlignment="1" applyProtection="1">
      <alignment horizontal="left" vertical="center" wrapText="1"/>
    </xf>
    <xf numFmtId="179" fontId="2" fillId="0" borderId="0" xfId="4" applyNumberFormat="1" applyFont="1" applyFill="1" applyBorder="1" applyAlignment="1" applyProtection="1">
      <alignment horizontal="center" vertical="center"/>
    </xf>
    <xf numFmtId="0" fontId="46" fillId="0" borderId="4" xfId="4" applyFont="1" applyFill="1" applyBorder="1" applyAlignment="1" applyProtection="1">
      <alignment horizontal="left" vertical="top"/>
      <protection locked="0"/>
    </xf>
    <xf numFmtId="0" fontId="46" fillId="0" borderId="0" xfId="4" applyFont="1" applyFill="1" applyBorder="1" applyAlignment="1" applyProtection="1">
      <alignment horizontal="left" vertical="top"/>
      <protection locked="0"/>
    </xf>
    <xf numFmtId="0" fontId="46" fillId="0" borderId="5" xfId="4" applyFont="1" applyFill="1" applyBorder="1" applyAlignment="1" applyProtection="1">
      <alignment horizontal="left" vertical="top"/>
      <protection locked="0"/>
    </xf>
    <xf numFmtId="0" fontId="46" fillId="0" borderId="9" xfId="4" applyFont="1" applyFill="1" applyBorder="1" applyAlignment="1" applyProtection="1">
      <alignment horizontal="left" vertical="top"/>
      <protection locked="0"/>
    </xf>
    <xf numFmtId="0" fontId="46" fillId="0" borderId="10" xfId="4" applyFont="1" applyFill="1" applyBorder="1" applyAlignment="1" applyProtection="1">
      <alignment horizontal="left" vertical="top"/>
      <protection locked="0"/>
    </xf>
    <xf numFmtId="0" fontId="46" fillId="0" borderId="11" xfId="4" applyFont="1" applyFill="1" applyBorder="1" applyAlignment="1" applyProtection="1">
      <alignment horizontal="left" vertical="top"/>
      <protection locked="0"/>
    </xf>
    <xf numFmtId="0" fontId="34" fillId="0" borderId="0" xfId="4" applyNumberFormat="1" applyFont="1" applyFill="1" applyBorder="1" applyAlignment="1" applyProtection="1">
      <alignment horizontal="center" vertical="center"/>
    </xf>
    <xf numFmtId="0" fontId="34" fillId="0" borderId="13" xfId="4" applyNumberFormat="1" applyFont="1" applyFill="1" applyBorder="1" applyAlignment="1" applyProtection="1">
      <alignment horizontal="center" vertical="center"/>
    </xf>
    <xf numFmtId="0" fontId="37" fillId="0" borderId="14" xfId="4" applyFont="1" applyFill="1" applyBorder="1" applyAlignment="1" applyProtection="1">
      <alignment horizontal="center" vertical="center" shrinkToFit="1"/>
    </xf>
    <xf numFmtId="0" fontId="56" fillId="0" borderId="4" xfId="4" applyFont="1" applyBorder="1" applyAlignment="1">
      <alignment horizontal="center" vertical="center"/>
    </xf>
    <xf numFmtId="0" fontId="56" fillId="0" borderId="0" xfId="4" applyFont="1" applyBorder="1" applyAlignment="1">
      <alignment horizontal="center" vertical="center"/>
    </xf>
    <xf numFmtId="0" fontId="34" fillId="0" borderId="53" xfId="4" applyFont="1" applyBorder="1" applyAlignment="1" applyProtection="1">
      <alignment horizontal="center" vertical="center"/>
    </xf>
    <xf numFmtId="0" fontId="34" fillId="0" borderId="13" xfId="4" applyFont="1" applyBorder="1" applyAlignment="1" applyProtection="1">
      <alignment horizontal="center" vertical="center"/>
    </xf>
    <xf numFmtId="0" fontId="34" fillId="0" borderId="12" xfId="4" applyFont="1" applyBorder="1" applyAlignment="1" applyProtection="1">
      <alignment horizontal="center" vertical="center"/>
    </xf>
    <xf numFmtId="0" fontId="34" fillId="2" borderId="53" xfId="4" applyFont="1" applyFill="1" applyBorder="1" applyAlignment="1" applyProtection="1">
      <alignment horizontal="center" vertical="center"/>
      <protection locked="0"/>
    </xf>
    <xf numFmtId="0" fontId="34" fillId="2" borderId="13" xfId="4" applyFont="1" applyFill="1" applyBorder="1" applyAlignment="1" applyProtection="1">
      <alignment horizontal="center" vertical="center"/>
      <protection locked="0"/>
    </xf>
    <xf numFmtId="49" fontId="34" fillId="0" borderId="53" xfId="4" applyNumberFormat="1" applyFont="1" applyFill="1" applyBorder="1" applyAlignment="1" applyProtection="1">
      <alignment horizontal="center" vertical="center"/>
      <protection locked="0"/>
    </xf>
    <xf numFmtId="49" fontId="34" fillId="0" borderId="12" xfId="4" applyNumberFormat="1" applyFont="1" applyFill="1" applyBorder="1" applyAlignment="1" applyProtection="1">
      <alignment horizontal="center" vertical="center"/>
      <protection locked="0"/>
    </xf>
    <xf numFmtId="0" fontId="28" fillId="0" borderId="53" xfId="4" applyFont="1" applyBorder="1" applyAlignment="1" applyProtection="1">
      <alignment horizontal="center" vertical="center"/>
    </xf>
    <xf numFmtId="0" fontId="28" fillId="0" borderId="13" xfId="4" applyFont="1" applyBorder="1" applyAlignment="1" applyProtection="1">
      <alignment horizontal="center" vertical="center"/>
    </xf>
    <xf numFmtId="0" fontId="28" fillId="0" borderId="12" xfId="4" applyFont="1" applyBorder="1" applyAlignment="1" applyProtection="1">
      <alignment horizontal="center" vertical="center"/>
    </xf>
    <xf numFmtId="0" fontId="34" fillId="2" borderId="12" xfId="4" applyFont="1" applyFill="1" applyBorder="1" applyAlignment="1" applyProtection="1">
      <alignment horizontal="center" vertical="center"/>
      <protection locked="0"/>
    </xf>
    <xf numFmtId="0" fontId="34" fillId="0" borderId="60" xfId="4" applyFont="1" applyBorder="1" applyAlignment="1" applyProtection="1">
      <alignment horizontal="center" vertical="center"/>
    </xf>
    <xf numFmtId="0" fontId="34" fillId="0" borderId="14" xfId="4" applyFont="1" applyBorder="1" applyAlignment="1" applyProtection="1">
      <alignment horizontal="center" vertical="center"/>
    </xf>
    <xf numFmtId="0" fontId="34" fillId="0" borderId="61" xfId="4" applyFont="1" applyBorder="1" applyAlignment="1" applyProtection="1">
      <alignment horizontal="center" vertical="center"/>
    </xf>
    <xf numFmtId="0" fontId="34" fillId="2" borderId="53" xfId="4" applyNumberFormat="1" applyFont="1" applyFill="1" applyBorder="1" applyAlignment="1" applyProtection="1">
      <alignment horizontal="center" vertical="center"/>
      <protection locked="0"/>
    </xf>
    <xf numFmtId="0" fontId="34" fillId="2" borderId="13" xfId="4" applyNumberFormat="1" applyFont="1" applyFill="1" applyBorder="1" applyAlignment="1" applyProtection="1">
      <alignment horizontal="center" vertical="center"/>
      <protection locked="0"/>
    </xf>
    <xf numFmtId="176" fontId="34" fillId="2" borderId="53" xfId="3" applyFont="1" applyFill="1" applyBorder="1" applyAlignment="1" applyProtection="1">
      <alignment horizontal="center" vertical="center"/>
      <protection locked="0"/>
    </xf>
    <xf numFmtId="176" fontId="34" fillId="2" borderId="13" xfId="3" applyFont="1" applyFill="1" applyBorder="1" applyAlignment="1" applyProtection="1">
      <alignment horizontal="center" vertical="center"/>
      <protection locked="0"/>
    </xf>
    <xf numFmtId="176" fontId="34" fillId="2" borderId="12" xfId="3" applyFont="1" applyFill="1" applyBorder="1" applyAlignment="1" applyProtection="1">
      <alignment horizontal="center" vertical="center"/>
      <protection locked="0"/>
    </xf>
    <xf numFmtId="0" fontId="34" fillId="0" borderId="53" xfId="4" applyFont="1" applyBorder="1" applyAlignment="1" applyProtection="1">
      <alignment horizontal="center" vertical="center" wrapText="1"/>
    </xf>
    <xf numFmtId="0" fontId="34" fillId="0" borderId="13" xfId="4" applyFont="1" applyBorder="1" applyAlignment="1" applyProtection="1">
      <alignment horizontal="center" vertical="center" wrapText="1"/>
    </xf>
    <xf numFmtId="0" fontId="34" fillId="0" borderId="12" xfId="4" applyFont="1" applyBorder="1" applyAlignment="1" applyProtection="1">
      <alignment horizontal="center" vertical="center" wrapText="1"/>
    </xf>
    <xf numFmtId="0" fontId="34" fillId="2" borderId="53" xfId="3" applyNumberFormat="1" applyFont="1" applyFill="1" applyBorder="1" applyAlignment="1" applyProtection="1">
      <alignment horizontal="center" vertical="center"/>
      <protection locked="0"/>
    </xf>
    <xf numFmtId="0" fontId="34" fillId="2" borderId="13" xfId="3" applyNumberFormat="1" applyFont="1" applyFill="1" applyBorder="1" applyAlignment="1" applyProtection="1">
      <alignment horizontal="center" vertical="center"/>
      <protection locked="0"/>
    </xf>
    <xf numFmtId="0" fontId="34" fillId="0" borderId="54" xfId="4" applyFont="1" applyBorder="1" applyAlignment="1" applyProtection="1">
      <alignment horizontal="center" vertical="center"/>
    </xf>
    <xf numFmtId="0" fontId="34" fillId="0" borderId="58" xfId="4" applyFont="1" applyBorder="1" applyAlignment="1" applyProtection="1">
      <alignment horizontal="center" vertical="center"/>
    </xf>
    <xf numFmtId="0" fontId="34" fillId="0" borderId="59" xfId="4" applyFont="1" applyBorder="1" applyAlignment="1" applyProtection="1">
      <alignment horizontal="center" vertical="center"/>
    </xf>
    <xf numFmtId="0" fontId="34" fillId="2" borderId="53" xfId="3" applyNumberFormat="1" applyFont="1" applyFill="1" applyBorder="1" applyAlignment="1" applyProtection="1">
      <alignment horizontal="center" vertical="center" wrapText="1"/>
      <protection locked="0"/>
    </xf>
    <xf numFmtId="0" fontId="34" fillId="2" borderId="13" xfId="3" applyNumberFormat="1" applyFont="1" applyFill="1" applyBorder="1" applyAlignment="1" applyProtection="1">
      <alignment horizontal="center" vertical="center" wrapText="1"/>
      <protection locked="0"/>
    </xf>
    <xf numFmtId="0" fontId="34" fillId="2" borderId="12" xfId="3" applyNumberFormat="1" applyFont="1" applyFill="1" applyBorder="1" applyAlignment="1" applyProtection="1">
      <alignment horizontal="center" vertical="center" wrapText="1"/>
      <protection locked="0"/>
    </xf>
    <xf numFmtId="0" fontId="34" fillId="2" borderId="12" xfId="3" applyNumberFormat="1" applyFont="1" applyFill="1" applyBorder="1" applyAlignment="1" applyProtection="1">
      <alignment horizontal="center" vertical="center"/>
      <protection locked="0"/>
    </xf>
    <xf numFmtId="0" fontId="34" fillId="0" borderId="53" xfId="4" applyFont="1" applyFill="1" applyBorder="1" applyAlignment="1" applyProtection="1">
      <alignment horizontal="center" vertical="center"/>
    </xf>
    <xf numFmtId="0" fontId="34" fillId="0" borderId="13" xfId="4" applyFont="1" applyFill="1" applyBorder="1" applyAlignment="1" applyProtection="1">
      <alignment horizontal="center" vertical="center"/>
    </xf>
    <xf numFmtId="0" fontId="34" fillId="0" borderId="12" xfId="4" applyFont="1" applyFill="1" applyBorder="1" applyAlignment="1" applyProtection="1">
      <alignment horizontal="center" vertical="center"/>
    </xf>
    <xf numFmtId="0" fontId="56" fillId="0" borderId="58" xfId="4" applyFont="1" applyBorder="1" applyAlignment="1" applyProtection="1">
      <alignment horizontal="left" vertical="center"/>
    </xf>
    <xf numFmtId="0" fontId="34" fillId="0" borderId="62" xfId="4" applyFont="1" applyBorder="1" applyAlignment="1" applyProtection="1">
      <alignment horizontal="center" vertical="center"/>
    </xf>
    <xf numFmtId="0" fontId="34" fillId="0" borderId="62" xfId="4" applyFont="1" applyBorder="1" applyAlignment="1" applyProtection="1">
      <alignment vertical="center"/>
    </xf>
    <xf numFmtId="0" fontId="34" fillId="0" borderId="68" xfId="4" applyFont="1" applyBorder="1" applyAlignment="1" applyProtection="1">
      <alignment vertical="center"/>
    </xf>
    <xf numFmtId="0" fontId="34" fillId="0" borderId="69" xfId="4" applyFont="1" applyBorder="1" applyAlignment="1" applyProtection="1">
      <alignment horizontal="center" vertical="center"/>
    </xf>
    <xf numFmtId="0" fontId="34" fillId="0" borderId="70" xfId="4" applyFont="1" applyBorder="1" applyAlignment="1" applyProtection="1">
      <alignment horizontal="center" vertical="center"/>
    </xf>
    <xf numFmtId="0" fontId="34" fillId="0" borderId="71" xfId="4" applyFont="1" applyBorder="1" applyAlignment="1" applyProtection="1">
      <alignment horizontal="center" vertical="center"/>
    </xf>
    <xf numFmtId="0" fontId="34" fillId="0" borderId="75" xfId="4" applyFont="1" applyBorder="1" applyAlignment="1" applyProtection="1">
      <alignment horizontal="center" vertical="center"/>
    </xf>
    <xf numFmtId="0" fontId="34" fillId="0" borderId="76" xfId="4" applyFont="1" applyBorder="1" applyAlignment="1" applyProtection="1">
      <alignment horizontal="center" vertical="center"/>
    </xf>
    <xf numFmtId="0" fontId="34" fillId="0" borderId="6" xfId="4" applyFont="1" applyBorder="1" applyAlignment="1" applyProtection="1">
      <alignment horizontal="center" vertical="center"/>
    </xf>
    <xf numFmtId="0" fontId="34" fillId="0" borderId="67" xfId="4" applyFont="1" applyBorder="1" applyAlignment="1" applyProtection="1">
      <alignment horizontal="center" vertical="center"/>
    </xf>
    <xf numFmtId="0" fontId="34" fillId="0" borderId="77" xfId="4" applyFont="1" applyBorder="1" applyAlignment="1" applyProtection="1">
      <alignment horizontal="center" vertical="center"/>
    </xf>
    <xf numFmtId="0" fontId="34" fillId="0" borderId="0" xfId="4" applyFont="1" applyBorder="1" applyAlignment="1" applyProtection="1">
      <alignment horizontal="center" vertical="center"/>
    </xf>
    <xf numFmtId="49" fontId="34" fillId="0" borderId="72" xfId="4" applyNumberFormat="1" applyFont="1" applyFill="1" applyBorder="1" applyAlignment="1" applyProtection="1">
      <alignment horizontal="center" vertical="center"/>
      <protection locked="0"/>
    </xf>
    <xf numFmtId="49" fontId="34" fillId="0" borderId="73" xfId="4" applyNumberFormat="1" applyFont="1" applyFill="1" applyBorder="1" applyAlignment="1" applyProtection="1">
      <alignment horizontal="center" vertical="center"/>
      <protection locked="0"/>
    </xf>
    <xf numFmtId="49" fontId="34" fillId="0" borderId="74" xfId="4" applyNumberFormat="1" applyFont="1" applyFill="1" applyBorder="1" applyAlignment="1" applyProtection="1">
      <alignment horizontal="center" vertical="center"/>
      <protection locked="0"/>
    </xf>
    <xf numFmtId="0" fontId="28" fillId="0" borderId="53" xfId="4" applyFont="1" applyBorder="1" applyAlignment="1" applyProtection="1">
      <alignment horizontal="center" vertical="center" wrapText="1"/>
    </xf>
    <xf numFmtId="0" fontId="28" fillId="0" borderId="7" xfId="4" applyFont="1" applyBorder="1" applyAlignment="1" applyProtection="1">
      <alignment horizontal="center" vertical="center"/>
    </xf>
    <xf numFmtId="0" fontId="28" fillId="0" borderId="7" xfId="4" applyFont="1" applyBorder="1" applyAlignment="1" applyProtection="1">
      <alignment vertical="center"/>
    </xf>
    <xf numFmtId="0" fontId="34" fillId="2" borderId="7" xfId="4" applyFont="1" applyFill="1" applyBorder="1" applyAlignment="1" applyProtection="1">
      <alignment horizontal="center" vertical="center"/>
      <protection locked="0"/>
    </xf>
    <xf numFmtId="49" fontId="46" fillId="0" borderId="60" xfId="4" applyNumberFormat="1" applyFont="1" applyFill="1" applyBorder="1" applyAlignment="1" applyProtection="1">
      <alignment horizontal="left" vertical="top" wrapText="1"/>
      <protection locked="0"/>
    </xf>
    <xf numFmtId="49" fontId="46" fillId="0" borderId="14" xfId="4" applyNumberFormat="1" applyFont="1" applyFill="1" applyBorder="1" applyAlignment="1" applyProtection="1">
      <alignment horizontal="left" vertical="top" wrapText="1"/>
      <protection locked="0"/>
    </xf>
    <xf numFmtId="49" fontId="46" fillId="0" borderId="61" xfId="4" applyNumberFormat="1" applyFont="1" applyFill="1" applyBorder="1" applyAlignment="1" applyProtection="1">
      <alignment horizontal="left" vertical="top" wrapText="1"/>
      <protection locked="0"/>
    </xf>
    <xf numFmtId="49" fontId="46" fillId="0" borderId="6" xfId="4" applyNumberFormat="1" applyFont="1" applyFill="1" applyBorder="1" applyAlignment="1" applyProtection="1">
      <alignment horizontal="left" vertical="top" wrapText="1"/>
      <protection locked="0"/>
    </xf>
    <xf numFmtId="49" fontId="46" fillId="0" borderId="0" xfId="4" applyNumberFormat="1" applyFont="1" applyFill="1" applyBorder="1" applyAlignment="1" applyProtection="1">
      <alignment horizontal="left" vertical="top" wrapText="1"/>
      <protection locked="0"/>
    </xf>
    <xf numFmtId="49" fontId="46" fillId="0" borderId="67" xfId="4" applyNumberFormat="1" applyFont="1" applyFill="1" applyBorder="1" applyAlignment="1" applyProtection="1">
      <alignment horizontal="left" vertical="top" wrapText="1"/>
      <protection locked="0"/>
    </xf>
    <xf numFmtId="49" fontId="46" fillId="0" borderId="54" xfId="4" applyNumberFormat="1" applyFont="1" applyFill="1" applyBorder="1" applyAlignment="1" applyProtection="1">
      <alignment horizontal="left" vertical="top" wrapText="1"/>
      <protection locked="0"/>
    </xf>
    <xf numFmtId="49" fontId="46" fillId="0" borderId="58" xfId="4" applyNumberFormat="1" applyFont="1" applyFill="1" applyBorder="1" applyAlignment="1" applyProtection="1">
      <alignment horizontal="left" vertical="top" wrapText="1"/>
      <protection locked="0"/>
    </xf>
    <xf numFmtId="49" fontId="46" fillId="0" borderId="59" xfId="4" applyNumberFormat="1" applyFont="1" applyFill="1" applyBorder="1" applyAlignment="1" applyProtection="1">
      <alignment horizontal="left" vertical="top" wrapText="1"/>
      <protection locked="0"/>
    </xf>
    <xf numFmtId="0" fontId="28" fillId="0" borderId="53" xfId="4" applyFont="1" applyBorder="1" applyAlignment="1" applyProtection="1">
      <alignment horizontal="center" vertical="center" shrinkToFit="1"/>
    </xf>
    <xf numFmtId="0" fontId="28" fillId="0" borderId="13" xfId="4" applyFont="1" applyBorder="1" applyAlignment="1" applyProtection="1">
      <alignment horizontal="center" vertical="center" shrinkToFit="1"/>
    </xf>
    <xf numFmtId="0" fontId="28" fillId="0" borderId="12" xfId="4" applyFont="1" applyBorder="1" applyAlignment="1" applyProtection="1">
      <alignment horizontal="center" vertical="center" shrinkToFit="1"/>
    </xf>
    <xf numFmtId="0" fontId="28" fillId="0" borderId="60" xfId="4" applyFont="1" applyBorder="1" applyAlignment="1" applyProtection="1">
      <alignment horizontal="center" vertical="center"/>
    </xf>
    <xf numFmtId="0" fontId="28" fillId="0" borderId="14" xfId="4" applyFont="1" applyBorder="1" applyAlignment="1" applyProtection="1">
      <alignment horizontal="center" vertical="center"/>
    </xf>
    <xf numFmtId="0" fontId="28" fillId="0" borderId="61" xfId="4" applyFont="1" applyBorder="1" applyAlignment="1" applyProtection="1">
      <alignment horizontal="center" vertical="center"/>
    </xf>
    <xf numFmtId="0" fontId="28" fillId="0" borderId="54" xfId="4" applyFont="1" applyBorder="1" applyAlignment="1" applyProtection="1">
      <alignment horizontal="center" vertical="center"/>
    </xf>
    <xf numFmtId="0" fontId="28" fillId="0" borderId="58" xfId="4" applyFont="1" applyBorder="1" applyAlignment="1" applyProtection="1">
      <alignment horizontal="center" vertical="center"/>
    </xf>
    <xf numFmtId="0" fontId="28" fillId="0" borderId="59" xfId="4" applyFont="1" applyBorder="1" applyAlignment="1" applyProtection="1">
      <alignment horizontal="center" vertical="center"/>
    </xf>
    <xf numFmtId="0" fontId="34" fillId="0" borderId="7" xfId="4" applyFont="1" applyBorder="1" applyAlignment="1" applyProtection="1">
      <alignment horizontal="center" vertical="center"/>
    </xf>
    <xf numFmtId="0" fontId="34" fillId="0" borderId="7" xfId="4" applyFont="1" applyBorder="1" applyAlignment="1" applyProtection="1">
      <alignment vertical="center"/>
    </xf>
    <xf numFmtId="0" fontId="34" fillId="0" borderId="63" xfId="4" applyFont="1" applyBorder="1" applyAlignment="1" applyProtection="1">
      <alignment horizontal="center" vertical="center"/>
    </xf>
    <xf numFmtId="0" fontId="34" fillId="0" borderId="63" xfId="4" applyFont="1" applyBorder="1" applyAlignment="1" applyProtection="1">
      <alignment vertical="center"/>
    </xf>
    <xf numFmtId="0" fontId="34" fillId="2" borderId="63" xfId="4" applyFont="1" applyFill="1" applyBorder="1" applyAlignment="1" applyProtection="1">
      <alignment horizontal="center" vertical="center"/>
      <protection locked="0"/>
    </xf>
    <xf numFmtId="0" fontId="28" fillId="4" borderId="7" xfId="4" applyFont="1" applyFill="1" applyBorder="1" applyAlignment="1" applyProtection="1">
      <alignment horizontal="left" vertical="center"/>
    </xf>
    <xf numFmtId="0" fontId="34" fillId="4" borderId="7" xfId="4" applyFont="1" applyFill="1" applyBorder="1" applyAlignment="1" applyProtection="1">
      <alignment horizontal="left" vertical="center"/>
    </xf>
    <xf numFmtId="0" fontId="34" fillId="0" borderId="53" xfId="4" applyNumberFormat="1" applyFont="1" applyFill="1" applyBorder="1" applyAlignment="1" applyProtection="1">
      <alignment vertical="center"/>
    </xf>
    <xf numFmtId="0" fontId="34" fillId="0" borderId="13" xfId="4" applyNumberFormat="1" applyFont="1" applyFill="1" applyBorder="1" applyAlignment="1" applyProtection="1">
      <alignment vertical="center"/>
    </xf>
    <xf numFmtId="0" fontId="34" fillId="0" borderId="12" xfId="4" applyNumberFormat="1" applyFont="1" applyFill="1" applyBorder="1" applyAlignment="1" applyProtection="1">
      <alignment vertical="center"/>
    </xf>
    <xf numFmtId="0" fontId="69" fillId="4" borderId="60" xfId="4" applyFont="1" applyFill="1" applyBorder="1" applyAlignment="1" applyProtection="1">
      <alignment horizontal="center" vertical="center"/>
    </xf>
    <xf numFmtId="0" fontId="69" fillId="4" borderId="14" xfId="4" applyFont="1" applyFill="1" applyBorder="1" applyAlignment="1" applyProtection="1">
      <alignment horizontal="center" vertical="center"/>
    </xf>
    <xf numFmtId="0" fontId="69" fillId="4" borderId="61" xfId="4" applyFont="1" applyFill="1" applyBorder="1" applyAlignment="1" applyProtection="1">
      <alignment horizontal="center" vertical="center"/>
    </xf>
    <xf numFmtId="0" fontId="69" fillId="4" borderId="54" xfId="4" applyFont="1" applyFill="1" applyBorder="1" applyAlignment="1" applyProtection="1">
      <alignment horizontal="center" vertical="center"/>
    </xf>
    <xf numFmtId="0" fontId="69" fillId="4" borderId="58" xfId="4" applyFont="1" applyFill="1" applyBorder="1" applyAlignment="1" applyProtection="1">
      <alignment horizontal="center" vertical="center"/>
    </xf>
    <xf numFmtId="0" fontId="69" fillId="4" borderId="59" xfId="4" applyFont="1" applyFill="1" applyBorder="1" applyAlignment="1" applyProtection="1">
      <alignment horizontal="center" vertical="center"/>
    </xf>
    <xf numFmtId="49" fontId="34" fillId="2" borderId="60" xfId="4" applyNumberFormat="1" applyFont="1" applyFill="1" applyBorder="1" applyAlignment="1" applyProtection="1">
      <alignment horizontal="center" vertical="center"/>
      <protection locked="0"/>
    </xf>
    <xf numFmtId="49" fontId="34" fillId="2" borderId="14" xfId="4" applyNumberFormat="1" applyFont="1" applyFill="1" applyBorder="1" applyAlignment="1" applyProtection="1">
      <alignment horizontal="center" vertical="center"/>
      <protection locked="0"/>
    </xf>
    <xf numFmtId="49" fontId="34" fillId="2" borderId="61" xfId="4" applyNumberFormat="1" applyFont="1" applyFill="1" applyBorder="1" applyAlignment="1" applyProtection="1">
      <alignment horizontal="center" vertical="center"/>
      <protection locked="0"/>
    </xf>
    <xf numFmtId="49" fontId="34" fillId="2" borderId="54" xfId="4" applyNumberFormat="1" applyFont="1" applyFill="1" applyBorder="1" applyAlignment="1" applyProtection="1">
      <alignment horizontal="center" vertical="center"/>
      <protection locked="0"/>
    </xf>
    <xf numFmtId="49" fontId="34" fillId="2" borderId="58" xfId="4" applyNumberFormat="1" applyFont="1" applyFill="1" applyBorder="1" applyAlignment="1" applyProtection="1">
      <alignment horizontal="center" vertical="center"/>
      <protection locked="0"/>
    </xf>
    <xf numFmtId="49" fontId="34" fillId="2" borderId="59" xfId="4" applyNumberFormat="1" applyFont="1" applyFill="1" applyBorder="1" applyAlignment="1" applyProtection="1">
      <alignment horizontal="center" vertical="center"/>
      <protection locked="0"/>
    </xf>
    <xf numFmtId="0" fontId="30" fillId="0" borderId="58" xfId="0" applyFont="1" applyBorder="1" applyAlignment="1" applyProtection="1">
      <alignment vertical="center"/>
    </xf>
    <xf numFmtId="0" fontId="34" fillId="4" borderId="60" xfId="4" applyFont="1" applyFill="1" applyBorder="1" applyAlignment="1" applyProtection="1">
      <alignment horizontal="center" vertical="center"/>
    </xf>
    <xf numFmtId="0" fontId="34" fillId="4" borderId="14" xfId="4" applyFont="1" applyFill="1" applyBorder="1" applyAlignment="1" applyProtection="1">
      <alignment horizontal="center" vertical="center"/>
    </xf>
    <xf numFmtId="0" fontId="34" fillId="4" borderId="61" xfId="4" applyFont="1" applyFill="1" applyBorder="1" applyAlignment="1" applyProtection="1">
      <alignment horizontal="center" vertical="center"/>
    </xf>
    <xf numFmtId="0" fontId="34" fillId="4" borderId="54" xfId="4" applyFont="1" applyFill="1" applyBorder="1" applyAlignment="1" applyProtection="1">
      <alignment horizontal="center" vertical="center"/>
    </xf>
    <xf numFmtId="0" fontId="34" fillId="4" borderId="58" xfId="4" applyFont="1" applyFill="1" applyBorder="1" applyAlignment="1" applyProtection="1">
      <alignment horizontal="center" vertical="center"/>
    </xf>
    <xf numFmtId="0" fontId="34" fillId="4" borderId="59" xfId="4" applyFont="1" applyFill="1" applyBorder="1" applyAlignment="1" applyProtection="1">
      <alignment horizontal="center" vertical="center"/>
    </xf>
    <xf numFmtId="0" fontId="34" fillId="0" borderId="7" xfId="4" applyNumberFormat="1" applyFont="1" applyFill="1" applyBorder="1" applyAlignment="1" applyProtection="1">
      <alignment vertical="center" wrapText="1"/>
    </xf>
    <xf numFmtId="0" fontId="34" fillId="0" borderId="60" xfId="4" applyNumberFormat="1" applyFont="1" applyFill="1" applyBorder="1" applyAlignment="1" applyProtection="1">
      <alignment horizontal="left" vertical="center" indent="1"/>
    </xf>
    <xf numFmtId="0" fontId="34" fillId="0" borderId="14" xfId="4" applyNumberFormat="1" applyFont="1" applyFill="1" applyBorder="1" applyAlignment="1" applyProtection="1">
      <alignment horizontal="left" vertical="center" indent="1"/>
    </xf>
    <xf numFmtId="0" fontId="34" fillId="0" borderId="61" xfId="4" applyNumberFormat="1" applyFont="1" applyFill="1" applyBorder="1" applyAlignment="1" applyProtection="1">
      <alignment horizontal="left" vertical="center" indent="1"/>
    </xf>
    <xf numFmtId="0" fontId="34" fillId="0" borderId="54" xfId="4" applyNumberFormat="1" applyFont="1" applyFill="1" applyBorder="1" applyAlignment="1" applyProtection="1">
      <alignment horizontal="left" vertical="center" indent="1"/>
    </xf>
    <xf numFmtId="0" fontId="34" fillId="0" borderId="58" xfId="4" applyNumberFormat="1" applyFont="1" applyFill="1" applyBorder="1" applyAlignment="1" applyProtection="1">
      <alignment horizontal="left" vertical="center" indent="1"/>
    </xf>
    <xf numFmtId="0" fontId="34" fillId="0" borderId="59" xfId="4" applyNumberFormat="1" applyFont="1" applyFill="1" applyBorder="1" applyAlignment="1" applyProtection="1">
      <alignment horizontal="left" vertical="center" indent="1"/>
    </xf>
    <xf numFmtId="0" fontId="28" fillId="4" borderId="53" xfId="4" applyFont="1" applyFill="1" applyBorder="1" applyAlignment="1" applyProtection="1">
      <alignment horizontal="left" vertical="center"/>
    </xf>
    <xf numFmtId="0" fontId="28" fillId="4" borderId="13" xfId="4" applyFont="1" applyFill="1" applyBorder="1" applyAlignment="1" applyProtection="1">
      <alignment horizontal="left" vertical="center"/>
    </xf>
    <xf numFmtId="0" fontId="28" fillId="4" borderId="12" xfId="4" applyFont="1" applyFill="1" applyBorder="1" applyAlignment="1" applyProtection="1">
      <alignment horizontal="left" vertical="center"/>
    </xf>
    <xf numFmtId="0" fontId="34" fillId="0" borderId="53" xfId="4" applyNumberFormat="1" applyFont="1" applyFill="1" applyBorder="1" applyAlignment="1" applyProtection="1">
      <alignment horizontal="left" vertical="center"/>
    </xf>
    <xf numFmtId="0" fontId="34" fillId="0" borderId="13" xfId="4" applyNumberFormat="1" applyFont="1" applyFill="1" applyBorder="1" applyAlignment="1" applyProtection="1">
      <alignment horizontal="left" vertical="center"/>
    </xf>
    <xf numFmtId="0" fontId="34" fillId="0" borderId="12" xfId="4" applyNumberFormat="1" applyFont="1" applyFill="1" applyBorder="1" applyAlignment="1" applyProtection="1">
      <alignment horizontal="left" vertical="center"/>
    </xf>
    <xf numFmtId="0" fontId="34" fillId="4" borderId="53" xfId="4" applyFont="1" applyFill="1" applyBorder="1" applyAlignment="1" applyProtection="1">
      <alignment horizontal="left" vertical="center"/>
    </xf>
    <xf numFmtId="0" fontId="34" fillId="4" borderId="13" xfId="4" applyFont="1" applyFill="1" applyBorder="1" applyAlignment="1" applyProtection="1">
      <alignment horizontal="left" vertical="center"/>
    </xf>
    <xf numFmtId="0" fontId="34" fillId="4" borderId="12" xfId="4" applyFont="1" applyFill="1" applyBorder="1" applyAlignment="1" applyProtection="1">
      <alignment horizontal="left" vertical="center"/>
    </xf>
    <xf numFmtId="0" fontId="34" fillId="4" borderId="54" xfId="4" applyFont="1" applyFill="1" applyBorder="1" applyAlignment="1" applyProtection="1">
      <alignment horizontal="left" vertical="center"/>
    </xf>
    <xf numFmtId="0" fontId="34" fillId="4" borderId="58" xfId="4" applyFont="1" applyFill="1" applyBorder="1" applyAlignment="1" applyProtection="1">
      <alignment horizontal="left" vertical="center"/>
    </xf>
    <xf numFmtId="0" fontId="34" fillId="4" borderId="59" xfId="4" applyFont="1" applyFill="1" applyBorder="1" applyAlignment="1" applyProtection="1">
      <alignment horizontal="left" vertical="center"/>
    </xf>
    <xf numFmtId="0" fontId="34" fillId="4" borderId="53" xfId="4" applyFont="1" applyFill="1" applyBorder="1" applyAlignment="1" applyProtection="1">
      <alignment horizontal="center" vertical="center"/>
    </xf>
    <xf numFmtId="0" fontId="34" fillId="4" borderId="13" xfId="4" applyFont="1" applyFill="1" applyBorder="1" applyAlignment="1" applyProtection="1">
      <alignment horizontal="center" vertical="center"/>
    </xf>
    <xf numFmtId="0" fontId="34" fillId="4" borderId="12" xfId="4" applyFont="1" applyFill="1" applyBorder="1" applyAlignment="1" applyProtection="1">
      <alignment horizontal="center" vertical="center"/>
    </xf>
    <xf numFmtId="0" fontId="30" fillId="0" borderId="0" xfId="5" applyAlignment="1" applyProtection="1">
      <alignment horizontal="center" vertical="center"/>
    </xf>
  </cellXfs>
  <cellStyles count="6">
    <cellStyle name="ハイパーリンク" xfId="1" builtinId="8"/>
    <cellStyle name="ハイパーリンク 2" xfId="2" xr:uid="{00000000-0005-0000-0000-000001000000}"/>
    <cellStyle name="通貨 2" xfId="3" xr:uid="{00000000-0005-0000-0000-000002000000}"/>
    <cellStyle name="標準" xfId="0" builtinId="0"/>
    <cellStyle name="標準 2" xfId="4" xr:uid="{00000000-0005-0000-0000-000004000000}"/>
    <cellStyle name="標準 3" xfId="5" xr:uid="{693D6FAB-C609-4250-97CB-8E30F0920BB1}"/>
  </cellStyles>
  <dxfs count="34">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condense val="0"/>
        <extend val="0"/>
        <color indexed="10"/>
      </font>
    </dxf>
    <dxf>
      <font>
        <strike val="0"/>
        <condense val="0"/>
        <extend val="0"/>
        <color indexed="10"/>
      </font>
    </dxf>
    <dxf>
      <font>
        <b/>
        <i val="0"/>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b/>
        <i val="0"/>
        <condense val="0"/>
        <extend val="0"/>
        <color indexed="10"/>
      </font>
    </dxf>
    <dxf>
      <font>
        <strike val="0"/>
        <condense val="0"/>
        <extend val="0"/>
        <color indexed="10"/>
      </font>
    </dxf>
    <dxf>
      <font>
        <b/>
        <i val="0"/>
        <condense val="0"/>
        <extend val="0"/>
        <color indexed="10"/>
      </font>
    </dxf>
  </dxfs>
  <tableStyles count="0" defaultTableStyle="TableStyleMedium2" defaultPivotStyle="PivotStyleLight16"/>
  <colors>
    <mruColors>
      <color rgb="FFCCFFFF"/>
      <color rgb="FFD7F79D"/>
      <color rgb="FF008000"/>
      <color rgb="FFFFFF99"/>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29</xdr:col>
      <xdr:colOff>152400</xdr:colOff>
      <xdr:row>54</xdr:row>
      <xdr:rowOff>114301</xdr:rowOff>
    </xdr:from>
    <xdr:to>
      <xdr:col>35</xdr:col>
      <xdr:colOff>2362200</xdr:colOff>
      <xdr:row>58</xdr:row>
      <xdr:rowOff>190501</xdr:rowOff>
    </xdr:to>
    <xdr:sp macro="" textlink="">
      <xdr:nvSpPr>
        <xdr:cNvPr id="13" name="吹き出し: 角を丸めた四角形 12">
          <a:extLst>
            <a:ext uri="{FF2B5EF4-FFF2-40B4-BE49-F238E27FC236}">
              <a16:creationId xmlns:a16="http://schemas.microsoft.com/office/drawing/2014/main" id="{19B49F8E-841A-4083-890F-80267B4D6EA6}"/>
            </a:ext>
          </a:extLst>
        </xdr:cNvPr>
        <xdr:cNvSpPr/>
      </xdr:nvSpPr>
      <xdr:spPr>
        <a:xfrm>
          <a:off x="5953125" y="10582276"/>
          <a:ext cx="3486150" cy="914400"/>
        </a:xfrm>
        <a:prstGeom prst="wedgeRoundRectCallout">
          <a:avLst>
            <a:gd name="adj1" fmla="val -56437"/>
            <a:gd name="adj2" fmla="val -5616"/>
            <a:gd name="adj3" fmla="val 16667"/>
          </a:avLst>
        </a:prstGeom>
        <a:solidFill>
          <a:srgbClr val="D7F79D"/>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前回の情報提供から</a:t>
          </a:r>
          <a:r>
            <a:rPr kumimoji="1" lang="ja-JP" altLang="en-US" sz="1000" baseline="0">
              <a:solidFill>
                <a:srgbClr val="FF0000"/>
              </a:solidFill>
            </a:rPr>
            <a:t>変更</a:t>
          </a:r>
          <a:r>
            <a:rPr kumimoji="1" lang="ja-JP" altLang="en-US" sz="1000" baseline="0">
              <a:solidFill>
                <a:sysClr val="windowText" lastClr="000000"/>
              </a:solidFill>
            </a:rPr>
            <a:t>がある場合には、変更があったシートの備考欄に変更項目及び変更内容を必ず記載してください。</a:t>
          </a:r>
        </a:p>
      </xdr:txBody>
    </xdr:sp>
    <xdr:clientData/>
  </xdr:twoCellAnchor>
  <xdr:twoCellAnchor>
    <xdr:from>
      <xdr:col>30</xdr:col>
      <xdr:colOff>0</xdr:colOff>
      <xdr:row>13</xdr:row>
      <xdr:rowOff>180975</xdr:rowOff>
    </xdr:from>
    <xdr:to>
      <xdr:col>35</xdr:col>
      <xdr:colOff>2428875</xdr:colOff>
      <xdr:row>18</xdr:row>
      <xdr:rowOff>123825</xdr:rowOff>
    </xdr:to>
    <xdr:sp macro="" textlink="">
      <xdr:nvSpPr>
        <xdr:cNvPr id="15" name="吹き出し: 角を丸めた四角形 14">
          <a:extLst>
            <a:ext uri="{FF2B5EF4-FFF2-40B4-BE49-F238E27FC236}">
              <a16:creationId xmlns:a16="http://schemas.microsoft.com/office/drawing/2014/main" id="{EE2D2946-53BD-4A33-90F6-8FE5797AAC0C}"/>
            </a:ext>
          </a:extLst>
        </xdr:cNvPr>
        <xdr:cNvSpPr/>
      </xdr:nvSpPr>
      <xdr:spPr>
        <a:xfrm>
          <a:off x="6019800" y="2724150"/>
          <a:ext cx="3486150" cy="914400"/>
        </a:xfrm>
        <a:prstGeom prst="wedgeRoundRectCallout">
          <a:avLst>
            <a:gd name="adj1" fmla="val -56437"/>
            <a:gd name="adj2" fmla="val -5616"/>
            <a:gd name="adj3" fmla="val 16667"/>
          </a:avLst>
        </a:prstGeom>
        <a:solidFill>
          <a:srgbClr val="D7F79D"/>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・別紙の依頼書から製品名称をコピー＆ペーストしてください。</a:t>
          </a:r>
          <a:endParaRPr kumimoji="1" lang="en-US" altLang="ja-JP" sz="1000" baseline="0">
            <a:solidFill>
              <a:sysClr val="windowText" lastClr="000000"/>
            </a:solidFill>
          </a:endParaRPr>
        </a:p>
        <a:p>
          <a:pPr algn="l"/>
          <a:r>
            <a:rPr kumimoji="1" lang="ja-JP" altLang="en-US" sz="1000" baseline="0">
              <a:solidFill>
                <a:sysClr val="windowText" lastClr="000000"/>
              </a:solidFill>
            </a:rPr>
            <a:t>・１製品１ファイルで作成してください。</a:t>
          </a:r>
        </a:p>
      </xdr:txBody>
    </xdr:sp>
    <xdr:clientData/>
  </xdr:twoCellAnchor>
  <xdr:twoCellAnchor>
    <xdr:from>
      <xdr:col>29</xdr:col>
      <xdr:colOff>200025</xdr:colOff>
      <xdr:row>20</xdr:row>
      <xdr:rowOff>142875</xdr:rowOff>
    </xdr:from>
    <xdr:to>
      <xdr:col>35</xdr:col>
      <xdr:colOff>2409825</xdr:colOff>
      <xdr:row>26</xdr:row>
      <xdr:rowOff>123825</xdr:rowOff>
    </xdr:to>
    <xdr:sp macro="" textlink="">
      <xdr:nvSpPr>
        <xdr:cNvPr id="19" name="吹き出し: 角を丸めた四角形 18">
          <a:extLst>
            <a:ext uri="{FF2B5EF4-FFF2-40B4-BE49-F238E27FC236}">
              <a16:creationId xmlns:a16="http://schemas.microsoft.com/office/drawing/2014/main" id="{E3D9742D-470B-44F8-9060-80385C3733D2}"/>
            </a:ext>
          </a:extLst>
        </xdr:cNvPr>
        <xdr:cNvSpPr/>
      </xdr:nvSpPr>
      <xdr:spPr>
        <a:xfrm>
          <a:off x="6000750" y="4038600"/>
          <a:ext cx="3486150" cy="914400"/>
        </a:xfrm>
        <a:prstGeom prst="wedgeRoundRectCallout">
          <a:avLst>
            <a:gd name="adj1" fmla="val -55618"/>
            <a:gd name="adj2" fmla="val -5616"/>
            <a:gd name="adj3" fmla="val 16667"/>
          </a:avLst>
        </a:prstGeom>
        <a:solidFill>
          <a:srgbClr val="D7F79D"/>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・新規化学物質を含む製品は原則として採用することはできませんが、化審法上の除外規定等に該当する場合は別途ご相談ください。</a:t>
          </a:r>
          <a:endParaRPr kumimoji="1" lang="en-US" altLang="ja-JP" sz="1000" baseline="0">
            <a:solidFill>
              <a:sysClr val="windowText" lastClr="000000"/>
            </a:solidFill>
          </a:endParaRPr>
        </a:p>
        <a:p>
          <a:pPr algn="l"/>
          <a:endParaRPr kumimoji="1" lang="ja-JP" altLang="en-US" sz="1000" baseline="0">
            <a:solidFill>
              <a:sysClr val="windowText" lastClr="000000"/>
            </a:solidFill>
          </a:endParaRPr>
        </a:p>
      </xdr:txBody>
    </xdr:sp>
    <xdr:clientData/>
  </xdr:twoCellAnchor>
  <xdr:twoCellAnchor>
    <xdr:from>
      <xdr:col>29</xdr:col>
      <xdr:colOff>200025</xdr:colOff>
      <xdr:row>33</xdr:row>
      <xdr:rowOff>123825</xdr:rowOff>
    </xdr:from>
    <xdr:to>
      <xdr:col>35</xdr:col>
      <xdr:colOff>2409825</xdr:colOff>
      <xdr:row>43</xdr:row>
      <xdr:rowOff>85726</xdr:rowOff>
    </xdr:to>
    <xdr:sp macro="" textlink="">
      <xdr:nvSpPr>
        <xdr:cNvPr id="7" name="吹き出し: 角を丸めた四角形 6">
          <a:extLst>
            <a:ext uri="{FF2B5EF4-FFF2-40B4-BE49-F238E27FC236}">
              <a16:creationId xmlns:a16="http://schemas.microsoft.com/office/drawing/2014/main" id="{EEADF6AF-F51F-442A-A159-19FE7F01DF64}"/>
            </a:ext>
          </a:extLst>
        </xdr:cNvPr>
        <xdr:cNvSpPr/>
      </xdr:nvSpPr>
      <xdr:spPr>
        <a:xfrm>
          <a:off x="6000750" y="6200775"/>
          <a:ext cx="3486150" cy="2085976"/>
        </a:xfrm>
        <a:prstGeom prst="wedgeRoundRectCallout">
          <a:avLst>
            <a:gd name="adj1" fmla="val -58623"/>
            <a:gd name="adj2" fmla="val -11096"/>
            <a:gd name="adj3" fmla="val 16667"/>
          </a:avLst>
        </a:prstGeom>
        <a:solidFill>
          <a:srgbClr val="D7F79D"/>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latin typeface="Yu Gothic UI" panose="020B0500000000000000" pitchFamily="50" charset="-128"/>
            </a:rPr>
            <a:t>①</a:t>
          </a:r>
          <a:r>
            <a:rPr kumimoji="1" lang="en-US" altLang="ja-JP" sz="1000" baseline="0">
              <a:solidFill>
                <a:sysClr val="windowText" lastClr="000000"/>
              </a:solidFill>
              <a:latin typeface="Yu Gothic UI" panose="020B0500000000000000" pitchFamily="50" charset="-128"/>
            </a:rPr>
            <a:t>GHS</a:t>
          </a:r>
          <a:r>
            <a:rPr kumimoji="1" lang="ja-JP" altLang="en-US" sz="1000" baseline="0">
              <a:solidFill>
                <a:sysClr val="windowText" lastClr="000000"/>
              </a:solidFill>
            </a:rPr>
            <a:t>対応</a:t>
          </a:r>
          <a:r>
            <a:rPr kumimoji="1" lang="en-US" altLang="ja-JP" sz="1000" baseline="0">
              <a:solidFill>
                <a:sysClr val="windowText" lastClr="000000"/>
              </a:solidFill>
              <a:latin typeface="Yu Gothic UI" panose="020B0500000000000000" pitchFamily="50" charset="-128"/>
            </a:rPr>
            <a:t>SDS</a:t>
          </a:r>
        </a:p>
        <a:p>
          <a:pPr algn="l"/>
          <a:r>
            <a:rPr kumimoji="1" lang="ja-JP" altLang="en-US" sz="1000" baseline="0">
              <a:solidFill>
                <a:sysClr val="windowText" lastClr="000000"/>
              </a:solidFill>
              <a:latin typeface="Yu Gothic UI" panose="020B0500000000000000" pitchFamily="50" charset="-128"/>
            </a:rPr>
            <a:t>  以下の基準を満たした</a:t>
          </a:r>
          <a:r>
            <a:rPr kumimoji="1" lang="en-US" altLang="ja-JP" sz="1000" baseline="0">
              <a:solidFill>
                <a:sysClr val="windowText" lastClr="000000"/>
              </a:solidFill>
              <a:latin typeface="Yu Gothic UI" panose="020B0500000000000000" pitchFamily="50" charset="-128"/>
            </a:rPr>
            <a:t>SDS</a:t>
          </a:r>
          <a:r>
            <a:rPr kumimoji="1" lang="ja-JP" altLang="en-US" sz="1000" baseline="0">
              <a:solidFill>
                <a:sysClr val="windowText" lastClr="000000"/>
              </a:solidFill>
              <a:latin typeface="Yu Gothic UI" panose="020B0500000000000000" pitchFamily="50" charset="-128"/>
            </a:rPr>
            <a:t>を</a:t>
          </a:r>
          <a:r>
            <a:rPr kumimoji="1" lang="ja-JP" altLang="en-US" sz="1000" baseline="0">
              <a:solidFill>
                <a:srgbClr val="FF0000"/>
              </a:solidFill>
              <a:latin typeface="Yu Gothic UI" panose="020B0500000000000000" pitchFamily="50" charset="-128"/>
            </a:rPr>
            <a:t>必ず添付</a:t>
          </a:r>
          <a:r>
            <a:rPr kumimoji="1" lang="ja-JP" altLang="en-US" sz="1000" baseline="0">
              <a:solidFill>
                <a:sysClr val="windowText" lastClr="000000"/>
              </a:solidFill>
              <a:latin typeface="Yu Gothic UI" panose="020B0500000000000000" pitchFamily="50" charset="-128"/>
            </a:rPr>
            <a:t>してください。</a:t>
          </a:r>
          <a:endParaRPr kumimoji="1" lang="en-US" altLang="ja-JP" sz="1000" baseline="0">
            <a:solidFill>
              <a:sysClr val="windowText" lastClr="000000"/>
            </a:solidFill>
            <a:latin typeface="Yu Gothic UI" panose="020B0500000000000000" pitchFamily="50" charset="-128"/>
          </a:endParaRPr>
        </a:p>
        <a:p>
          <a:pPr algn="l"/>
          <a:r>
            <a:rPr kumimoji="1" lang="ja-JP" altLang="en-US" sz="1000" baseline="0">
              <a:solidFill>
                <a:sysClr val="windowText" lastClr="000000"/>
              </a:solidFill>
            </a:rPr>
            <a:t>  ・</a:t>
          </a:r>
          <a:r>
            <a:rPr kumimoji="1" lang="ja-JP" altLang="en-US" sz="1000" baseline="0">
              <a:solidFill>
                <a:srgbClr val="FF0000"/>
              </a:solidFill>
            </a:rPr>
            <a:t>日本国の法規制</a:t>
          </a:r>
          <a:r>
            <a:rPr kumimoji="1" lang="ja-JP" altLang="en-US" sz="1000" baseline="0">
              <a:solidFill>
                <a:sysClr val="windowText" lastClr="000000"/>
              </a:solidFill>
            </a:rPr>
            <a:t>に準拠した和文であること</a:t>
          </a:r>
          <a:endParaRPr kumimoji="1" lang="en-US" altLang="ja-JP" sz="1000" baseline="0">
            <a:solidFill>
              <a:sysClr val="windowText" lastClr="000000"/>
            </a:solidFill>
          </a:endParaRPr>
        </a:p>
        <a:p>
          <a:pPr algn="l"/>
          <a:r>
            <a:rPr kumimoji="1" lang="ja-JP" altLang="en-US" sz="1000" baseline="0">
              <a:solidFill>
                <a:sysClr val="windowText" lastClr="000000"/>
              </a:solidFill>
            </a:rPr>
            <a:t>  ・</a:t>
          </a:r>
          <a:r>
            <a:rPr kumimoji="1" lang="en-US" altLang="ja-JP" sz="1000" baseline="0">
              <a:solidFill>
                <a:srgbClr val="FF0000"/>
              </a:solidFill>
              <a:latin typeface="Yu Gothic UI" panose="020B0500000000000000" pitchFamily="50" charset="-128"/>
            </a:rPr>
            <a:t>JIS Z 7253 : 2012 or 2019</a:t>
          </a:r>
          <a:r>
            <a:rPr kumimoji="1" lang="ja-JP" altLang="en-US" sz="1000" baseline="0">
              <a:solidFill>
                <a:sysClr val="windowText" lastClr="000000"/>
              </a:solidFill>
            </a:rPr>
            <a:t>に準拠していること</a:t>
          </a:r>
          <a:endParaRPr kumimoji="1" lang="en-US" altLang="ja-JP" sz="1000" baseline="0">
            <a:solidFill>
              <a:sysClr val="windowText" lastClr="000000"/>
            </a:solidFill>
          </a:endParaRPr>
        </a:p>
        <a:p>
          <a:pPr algn="l"/>
          <a:r>
            <a:rPr kumimoji="1" lang="ja-JP" altLang="en-US" sz="1000" baseline="0">
              <a:solidFill>
                <a:sysClr val="windowText" lastClr="000000"/>
              </a:solidFill>
            </a:rPr>
            <a:t>　</a:t>
          </a:r>
          <a:r>
            <a:rPr kumimoji="1" lang="ja-JP" altLang="en-US" sz="1000" baseline="0">
              <a:solidFill>
                <a:sysClr val="windowText" lastClr="000000"/>
              </a:solidFill>
              <a:latin typeface="+mn-ea"/>
              <a:ea typeface="+mn-ea"/>
            </a:rPr>
            <a:t>　</a:t>
          </a:r>
          <a:r>
            <a:rPr kumimoji="1" lang="ja-JP" altLang="en-US" sz="1000" baseline="0">
              <a:solidFill>
                <a:sysClr val="windowText" lastClr="000000"/>
              </a:solidFill>
              <a:latin typeface="Yu Gothic UI" panose="020B0500000000000000" pitchFamily="50" charset="-128"/>
              <a:ea typeface="+mn-ea"/>
            </a:rPr>
            <a:t>*</a:t>
          </a:r>
          <a:r>
            <a:rPr kumimoji="1" lang="en-US" altLang="ja-JP" sz="1000" baseline="0">
              <a:solidFill>
                <a:sysClr val="windowText" lastClr="000000"/>
              </a:solidFill>
              <a:latin typeface="Yu Gothic UI" panose="020B0500000000000000" pitchFamily="50" charset="-128"/>
              <a:ea typeface="+mn-ea"/>
            </a:rPr>
            <a:t>2022</a:t>
          </a:r>
          <a:r>
            <a:rPr kumimoji="1" lang="ja-JP" altLang="en-US" sz="1000" baseline="0">
              <a:solidFill>
                <a:sysClr val="windowText" lastClr="000000"/>
              </a:solidFill>
              <a:latin typeface="Yu Gothic UI" panose="020B0500000000000000" pitchFamily="50" charset="-128"/>
              <a:ea typeface="+mn-ea"/>
            </a:rPr>
            <a:t>年</a:t>
          </a:r>
          <a:r>
            <a:rPr kumimoji="1" lang="en-US" altLang="ja-JP" sz="1000" baseline="0">
              <a:solidFill>
                <a:sysClr val="windowText" lastClr="000000"/>
              </a:solidFill>
              <a:latin typeface="Yu Gothic UI" panose="020B0500000000000000" pitchFamily="50" charset="-128"/>
              <a:ea typeface="+mn-ea"/>
            </a:rPr>
            <a:t>5</a:t>
          </a:r>
          <a:r>
            <a:rPr kumimoji="1" lang="ja-JP" altLang="en-US" sz="1000" baseline="0">
              <a:solidFill>
                <a:sysClr val="windowText" lastClr="000000"/>
              </a:solidFill>
              <a:latin typeface="Yu Gothic UI" panose="020B0500000000000000" pitchFamily="50" charset="-128"/>
              <a:ea typeface="+mn-ea"/>
            </a:rPr>
            <a:t>月</a:t>
          </a:r>
          <a:r>
            <a:rPr kumimoji="1" lang="en-US" altLang="ja-JP" sz="1000" baseline="0">
              <a:solidFill>
                <a:sysClr val="windowText" lastClr="000000"/>
              </a:solidFill>
              <a:latin typeface="Yu Gothic UI" panose="020B0500000000000000" pitchFamily="50" charset="-128"/>
              <a:ea typeface="+mn-ea"/>
            </a:rPr>
            <a:t>25</a:t>
          </a:r>
          <a:r>
            <a:rPr kumimoji="1" lang="ja-JP" altLang="en-US" sz="1000" baseline="0">
              <a:solidFill>
                <a:sysClr val="windowText" lastClr="000000"/>
              </a:solidFill>
              <a:latin typeface="Yu Gothic UI" panose="020B0500000000000000" pitchFamily="50" charset="-128"/>
              <a:ea typeface="+mn-ea"/>
            </a:rPr>
            <a:t>日からは</a:t>
          </a:r>
          <a:r>
            <a:rPr kumimoji="1" lang="en-US" altLang="ja-JP" sz="1100" baseline="0">
              <a:solidFill>
                <a:sysClr val="windowText" lastClr="000000"/>
              </a:solidFill>
              <a:effectLst/>
              <a:latin typeface="+mn-lt"/>
              <a:ea typeface="+mn-ea"/>
              <a:cs typeface="+mn-cs"/>
            </a:rPr>
            <a:t>JIS Z 7253 </a:t>
          </a:r>
          <a:r>
            <a:rPr kumimoji="1" lang="en-US" altLang="ja-JP" sz="1000" baseline="0">
              <a:solidFill>
                <a:sysClr val="windowText" lastClr="000000"/>
              </a:solidFill>
              <a:latin typeface="Yu Gothic UI" panose="020B0500000000000000" pitchFamily="50" charset="-128"/>
              <a:ea typeface="+mn-ea"/>
            </a:rPr>
            <a:t>: 2019</a:t>
          </a:r>
          <a:r>
            <a:rPr kumimoji="1" lang="ja-JP" altLang="en-US" sz="1000" baseline="0">
              <a:solidFill>
                <a:sysClr val="windowText" lastClr="000000"/>
              </a:solidFill>
              <a:latin typeface="+mn-ea"/>
              <a:ea typeface="+mn-ea"/>
            </a:rPr>
            <a:t>が必須</a:t>
          </a:r>
          <a:endParaRPr kumimoji="1" lang="en-US" altLang="ja-JP" sz="1000" baseline="0">
            <a:solidFill>
              <a:sysClr val="windowText" lastClr="000000"/>
            </a:solidFill>
            <a:latin typeface="+mn-ea"/>
            <a:ea typeface="+mn-ea"/>
          </a:endParaRPr>
        </a:p>
        <a:p>
          <a:pPr algn="l"/>
          <a:endParaRPr kumimoji="1" lang="en-US" altLang="ja-JP" sz="1000" baseline="0">
            <a:solidFill>
              <a:sysClr val="windowText" lastClr="000000"/>
            </a:solidFill>
            <a:latin typeface="+mn-ea"/>
            <a:ea typeface="+mn-ea"/>
          </a:endParaRPr>
        </a:p>
        <a:p>
          <a:pPr algn="l"/>
          <a:r>
            <a:rPr kumimoji="1" lang="ja-JP" altLang="en-US" sz="1000" baseline="0">
              <a:solidFill>
                <a:sysClr val="windowText" lastClr="000000"/>
              </a:solidFill>
              <a:latin typeface="+mn-ea"/>
              <a:ea typeface="+mn-ea"/>
            </a:rPr>
            <a:t>②</a:t>
          </a:r>
          <a:r>
            <a:rPr kumimoji="1" lang="en-US" altLang="ja-JP" sz="1000" baseline="0">
              <a:solidFill>
                <a:sysClr val="windowText" lastClr="000000"/>
              </a:solidFill>
              <a:latin typeface="+mn-ea"/>
              <a:ea typeface="+mn-ea"/>
            </a:rPr>
            <a:t>chemSHERPA</a:t>
          </a:r>
        </a:p>
        <a:p>
          <a:pPr algn="l"/>
          <a:r>
            <a:rPr kumimoji="1" lang="ja-JP" altLang="en-US" sz="1000" baseline="0">
              <a:solidFill>
                <a:sysClr val="windowText" lastClr="000000"/>
              </a:solidFill>
              <a:latin typeface="+mn-ea"/>
              <a:ea typeface="+mn-ea"/>
            </a:rPr>
            <a:t> 規制対象物質の含有情報があれば添付してください。</a:t>
          </a:r>
          <a:endParaRPr kumimoji="1" lang="en-US" altLang="ja-JP" sz="1000" baseline="0">
            <a:solidFill>
              <a:sysClr val="windowText" lastClr="000000"/>
            </a:solidFill>
            <a:latin typeface="+mn-ea"/>
            <a:ea typeface="+mn-ea"/>
          </a:endParaRPr>
        </a:p>
        <a:p>
          <a:pPr algn="l"/>
          <a:endParaRPr kumimoji="1" lang="ja-JP" altLang="en-US" sz="1000"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169333</xdr:colOff>
      <xdr:row>21</xdr:row>
      <xdr:rowOff>211667</xdr:rowOff>
    </xdr:from>
    <xdr:to>
      <xdr:col>36</xdr:col>
      <xdr:colOff>637062</xdr:colOff>
      <xdr:row>23</xdr:row>
      <xdr:rowOff>31750</xdr:rowOff>
    </xdr:to>
    <xdr:sp macro="" textlink="">
      <xdr:nvSpPr>
        <xdr:cNvPr id="2" name="四角形: 角を丸くする 1">
          <a:extLst>
            <a:ext uri="{FF2B5EF4-FFF2-40B4-BE49-F238E27FC236}">
              <a16:creationId xmlns:a16="http://schemas.microsoft.com/office/drawing/2014/main" id="{4D416E23-BEBB-40DE-B569-72D804D8F0AA}"/>
            </a:ext>
          </a:extLst>
        </xdr:cNvPr>
        <xdr:cNvSpPr/>
      </xdr:nvSpPr>
      <xdr:spPr>
        <a:xfrm>
          <a:off x="1870226" y="6143144"/>
          <a:ext cx="7895992" cy="314888"/>
        </a:xfrm>
        <a:prstGeom prst="roundRect">
          <a:avLst/>
        </a:prstGeom>
        <a:noFill/>
        <a:ln w="19050">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absolute">
    <xdr:from>
      <xdr:col>37</xdr:col>
      <xdr:colOff>63873</xdr:colOff>
      <xdr:row>10</xdr:row>
      <xdr:rowOff>142874</xdr:rowOff>
    </xdr:from>
    <xdr:to>
      <xdr:col>40</xdr:col>
      <xdr:colOff>336177</xdr:colOff>
      <xdr:row>22</xdr:row>
      <xdr:rowOff>76200</xdr:rowOff>
    </xdr:to>
    <xdr:sp macro="" textlink="">
      <xdr:nvSpPr>
        <xdr:cNvPr id="20" name="四角形: 角を丸くする 19">
          <a:extLst>
            <a:ext uri="{FF2B5EF4-FFF2-40B4-BE49-F238E27FC236}">
              <a16:creationId xmlns:a16="http://schemas.microsoft.com/office/drawing/2014/main" id="{EBF06C10-5DF5-405A-B51E-4F9B0D679B4D}"/>
            </a:ext>
          </a:extLst>
        </xdr:cNvPr>
        <xdr:cNvSpPr/>
      </xdr:nvSpPr>
      <xdr:spPr>
        <a:xfrm>
          <a:off x="9941298" y="3409949"/>
          <a:ext cx="1443879" cy="2828926"/>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3</xdr:row>
      <xdr:rowOff>95250</xdr:rowOff>
    </xdr:from>
    <xdr:to>
      <xdr:col>10</xdr:col>
      <xdr:colOff>238125</xdr:colOff>
      <xdr:row>9</xdr:row>
      <xdr:rowOff>171449</xdr:rowOff>
    </xdr:to>
    <xdr:sp macro="" textlink="">
      <xdr:nvSpPr>
        <xdr:cNvPr id="29" name="吹き出し: 角を丸めた四角形 28">
          <a:extLst>
            <a:ext uri="{FF2B5EF4-FFF2-40B4-BE49-F238E27FC236}">
              <a16:creationId xmlns:a16="http://schemas.microsoft.com/office/drawing/2014/main" id="{DAF0FC77-AC70-4C4B-A3E8-CE1C39490780}"/>
            </a:ext>
          </a:extLst>
        </xdr:cNvPr>
        <xdr:cNvSpPr/>
      </xdr:nvSpPr>
      <xdr:spPr>
        <a:xfrm>
          <a:off x="95250" y="2085975"/>
          <a:ext cx="3143250" cy="1181099"/>
        </a:xfrm>
        <a:prstGeom prst="wedgeRoundRectCallout">
          <a:avLst>
            <a:gd name="adj1" fmla="val -15957"/>
            <a:gd name="adj2" fmla="val 61180"/>
            <a:gd name="adj3" fmla="val 16667"/>
          </a:avLst>
        </a:prstGeom>
        <a:solidFill>
          <a:schemeClr val="accent5">
            <a:lumMod val="20000"/>
            <a:lumOff val="80000"/>
          </a:schemeClr>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aseline="0">
              <a:solidFill>
                <a:sysClr val="windowText" lastClr="000000"/>
              </a:solidFill>
            </a:rPr>
            <a:t>以下の場合はチェック欄に</a:t>
          </a:r>
          <a:r>
            <a:rPr kumimoji="1" lang="ja-JP" altLang="en-US" sz="1050" baseline="0">
              <a:solidFill>
                <a:srgbClr val="FF0000"/>
              </a:solidFill>
            </a:rPr>
            <a:t>✓</a:t>
          </a:r>
          <a:r>
            <a:rPr kumimoji="1" lang="ja-JP" altLang="en-US" sz="1000" baseline="0">
              <a:solidFill>
                <a:sysClr val="windowText" lastClr="000000"/>
              </a:solidFill>
            </a:rPr>
            <a:t>マークが自動表記されます。</a:t>
          </a:r>
          <a:endParaRPr kumimoji="1" lang="en-US" altLang="ja-JP" sz="1000" baseline="0">
            <a:solidFill>
              <a:sysClr val="windowText" lastClr="000000"/>
            </a:solidFill>
          </a:endParaRPr>
        </a:p>
        <a:p>
          <a:pPr algn="l"/>
          <a:r>
            <a:rPr kumimoji="1" lang="ja-JP" altLang="en-US" sz="1000" baseline="0">
              <a:solidFill>
                <a:sysClr val="windowText" lastClr="000000"/>
              </a:solidFill>
            </a:rPr>
            <a:t> ①</a:t>
          </a:r>
          <a:r>
            <a:rPr kumimoji="1" lang="en-US" altLang="ja-JP" sz="1050" baseline="0">
              <a:solidFill>
                <a:sysClr val="windowText" lastClr="000000"/>
              </a:solidFill>
            </a:rPr>
            <a:t>CAS RN®</a:t>
          </a:r>
          <a:r>
            <a:rPr kumimoji="1" lang="ja-JP" altLang="en-US" sz="1000" baseline="0">
              <a:solidFill>
                <a:sysClr val="windowText" lastClr="000000"/>
              </a:solidFill>
            </a:rPr>
            <a:t>欄未入力の場合</a:t>
          </a:r>
          <a:endParaRPr kumimoji="1" lang="en-US" altLang="ja-JP" sz="1000" baseline="0">
            <a:solidFill>
              <a:sysClr val="windowText" lastClr="000000"/>
            </a:solidFill>
          </a:endParaRPr>
        </a:p>
        <a:p>
          <a:pPr algn="l"/>
          <a:r>
            <a:rPr kumimoji="1" lang="ja-JP" altLang="en-US" sz="1000" baseline="0">
              <a:solidFill>
                <a:sysClr val="windowText" lastClr="000000"/>
              </a:solidFill>
            </a:rPr>
            <a:t> ②</a:t>
          </a:r>
          <a:r>
            <a:rPr kumimoji="1" lang="en-US" altLang="ja-JP" sz="1000" baseline="0">
              <a:solidFill>
                <a:sysClr val="windowText" lastClr="000000"/>
              </a:solidFill>
            </a:rPr>
            <a:t>CAS RN®</a:t>
          </a:r>
          <a:r>
            <a:rPr kumimoji="1" lang="ja-JP" altLang="en-US" sz="1000" baseline="0">
              <a:solidFill>
                <a:sysClr val="windowText" lastClr="000000"/>
              </a:solidFill>
            </a:rPr>
            <a:t>欄に入力した</a:t>
          </a:r>
          <a:r>
            <a:rPr kumimoji="1" lang="en-US" altLang="ja-JP" sz="1050" baseline="0">
              <a:solidFill>
                <a:sysClr val="windowText" lastClr="000000"/>
              </a:solidFill>
            </a:rPr>
            <a:t>No.</a:t>
          </a:r>
          <a:r>
            <a:rPr kumimoji="1" lang="ja-JP" altLang="en-US" sz="1000" baseline="0">
              <a:solidFill>
                <a:sysClr val="windowText" lastClr="000000"/>
              </a:solidFill>
            </a:rPr>
            <a:t>に異常がある場合</a:t>
          </a:r>
        </a:p>
      </xdr:txBody>
    </xdr:sp>
    <xdr:clientData/>
  </xdr:twoCellAnchor>
  <xdr:twoCellAnchor>
    <xdr:from>
      <xdr:col>0</xdr:col>
      <xdr:colOff>447675</xdr:colOff>
      <xdr:row>1</xdr:row>
      <xdr:rowOff>76200</xdr:rowOff>
    </xdr:from>
    <xdr:to>
      <xdr:col>17</xdr:col>
      <xdr:colOff>161925</xdr:colOff>
      <xdr:row>1</xdr:row>
      <xdr:rowOff>428625</xdr:rowOff>
    </xdr:to>
    <xdr:sp macro="" textlink="">
      <xdr:nvSpPr>
        <xdr:cNvPr id="31" name="四角形: 角を丸くする 30">
          <a:extLst>
            <a:ext uri="{FF2B5EF4-FFF2-40B4-BE49-F238E27FC236}">
              <a16:creationId xmlns:a16="http://schemas.microsoft.com/office/drawing/2014/main" id="{023EDC62-7EAA-4953-9CA4-F5227CA288A7}"/>
            </a:ext>
          </a:extLst>
        </xdr:cNvPr>
        <xdr:cNvSpPr/>
      </xdr:nvSpPr>
      <xdr:spPr>
        <a:xfrm>
          <a:off x="447675" y="742950"/>
          <a:ext cx="4210050" cy="352425"/>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000" b="1" baseline="0">
              <a:solidFill>
                <a:srgbClr val="FF0000"/>
              </a:solidFill>
              <a:latin typeface="Yu Gothic UI" panose="020B0500000000000000" pitchFamily="50" charset="-128"/>
            </a:rPr>
            <a:t>0.1%</a:t>
          </a:r>
          <a:r>
            <a:rPr kumimoji="1" lang="ja-JP" altLang="en-US" sz="1000" b="1">
              <a:solidFill>
                <a:srgbClr val="FF0000"/>
              </a:solidFill>
            </a:rPr>
            <a:t>以上</a:t>
          </a:r>
          <a:r>
            <a:rPr kumimoji="1" lang="ja-JP" altLang="en-US" sz="1000" b="1">
              <a:solidFill>
                <a:sysClr val="windowText" lastClr="000000"/>
              </a:solidFill>
            </a:rPr>
            <a:t>含有している</a:t>
          </a:r>
          <a:r>
            <a:rPr kumimoji="1" lang="ja-JP" altLang="en-US" sz="1000" b="1">
              <a:solidFill>
                <a:srgbClr val="FF0000"/>
              </a:solidFill>
            </a:rPr>
            <a:t>すべての成分</a:t>
          </a:r>
          <a:r>
            <a:rPr kumimoji="1" lang="ja-JP" altLang="en-US" sz="1000" b="1">
              <a:solidFill>
                <a:sysClr val="windowText" lastClr="000000"/>
              </a:solidFill>
            </a:rPr>
            <a:t>を記載してください。</a:t>
          </a:r>
        </a:p>
      </xdr:txBody>
    </xdr:sp>
    <xdr:clientData/>
  </xdr:twoCellAnchor>
  <xdr:twoCellAnchor>
    <xdr:from>
      <xdr:col>18</xdr:col>
      <xdr:colOff>190500</xdr:colOff>
      <xdr:row>1</xdr:row>
      <xdr:rowOff>275167</xdr:rowOff>
    </xdr:from>
    <xdr:to>
      <xdr:col>33</xdr:col>
      <xdr:colOff>257175</xdr:colOff>
      <xdr:row>9</xdr:row>
      <xdr:rowOff>161925</xdr:rowOff>
    </xdr:to>
    <xdr:sp macro="" textlink="">
      <xdr:nvSpPr>
        <xdr:cNvPr id="33" name="吹き出し: 角を丸めた四角形 32">
          <a:extLst>
            <a:ext uri="{FF2B5EF4-FFF2-40B4-BE49-F238E27FC236}">
              <a16:creationId xmlns:a16="http://schemas.microsoft.com/office/drawing/2014/main" id="{E6715BA2-8812-4D8F-BCD6-03592BF7CC87}"/>
            </a:ext>
          </a:extLst>
        </xdr:cNvPr>
        <xdr:cNvSpPr/>
      </xdr:nvSpPr>
      <xdr:spPr>
        <a:xfrm>
          <a:off x="4900083" y="941917"/>
          <a:ext cx="3167592" cy="2320925"/>
        </a:xfrm>
        <a:prstGeom prst="wedgeRoundRectCallout">
          <a:avLst>
            <a:gd name="adj1" fmla="val 32225"/>
            <a:gd name="adj2" fmla="val 57180"/>
            <a:gd name="adj3" fmla="val 16667"/>
          </a:avLst>
        </a:prstGeom>
        <a:solidFill>
          <a:schemeClr val="accent5">
            <a:lumMod val="20000"/>
            <a:lumOff val="80000"/>
          </a:schemeClr>
        </a:solidFill>
        <a:ln>
          <a:solidFill>
            <a:srgbClr val="008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baseline="0">
              <a:solidFill>
                <a:sysClr val="windowText" lastClr="000000"/>
              </a:solidFill>
            </a:rPr>
            <a:t>含有率は</a:t>
          </a:r>
          <a:r>
            <a:rPr kumimoji="1" lang="ja-JP" altLang="en-US" sz="1000" b="1" baseline="0">
              <a:solidFill>
                <a:srgbClr val="FF0000"/>
              </a:solidFill>
            </a:rPr>
            <a:t>代表値</a:t>
          </a:r>
          <a:r>
            <a:rPr kumimoji="1" lang="en-US" altLang="ja-JP" sz="1000" b="1" baseline="0">
              <a:solidFill>
                <a:sysClr val="windowText" lastClr="000000"/>
              </a:solidFill>
            </a:rPr>
            <a:t>(</a:t>
          </a:r>
          <a:r>
            <a:rPr kumimoji="1" lang="ja-JP" altLang="en-US" sz="1000" b="1" baseline="0">
              <a:solidFill>
                <a:sysClr val="windowText" lastClr="000000"/>
              </a:solidFill>
            </a:rPr>
            <a:t>含有率に幅がある場合は、平均値や設計値等</a:t>
          </a:r>
          <a:r>
            <a:rPr kumimoji="1" lang="en-US" altLang="ja-JP" sz="1000" b="1" baseline="0">
              <a:solidFill>
                <a:sysClr val="windowText" lastClr="000000"/>
              </a:solidFill>
            </a:rPr>
            <a:t>)</a:t>
          </a:r>
          <a:r>
            <a:rPr kumimoji="1" lang="ja-JP" altLang="en-US" sz="1000" b="1" baseline="0">
              <a:solidFill>
                <a:sysClr val="windowText" lastClr="000000"/>
              </a:solidFill>
            </a:rPr>
            <a:t>を記入してください。</a:t>
          </a:r>
          <a:endParaRPr kumimoji="1" lang="en-US" altLang="ja-JP" sz="1000" b="1" baseline="0">
            <a:solidFill>
              <a:sysClr val="windowText" lastClr="000000"/>
            </a:solidFill>
          </a:endParaRPr>
        </a:p>
        <a:p>
          <a:pPr algn="l"/>
          <a:r>
            <a:rPr kumimoji="1" lang="en-US" altLang="ja-JP" sz="1000" baseline="0">
              <a:solidFill>
                <a:sysClr val="windowText" lastClr="000000"/>
              </a:solidFill>
            </a:rPr>
            <a:t>※</a:t>
          </a:r>
          <a:r>
            <a:rPr kumimoji="1" lang="ja-JP" altLang="en-US" sz="1000" baseline="0">
              <a:solidFill>
                <a:sysClr val="windowText" lastClr="000000"/>
              </a:solidFill>
            </a:rPr>
            <a:t>代表値が難しい場合には、以下の手順で上下限値を開示して下さい。</a:t>
          </a:r>
          <a:endParaRPr kumimoji="1" lang="en-US" altLang="ja-JP" sz="1000" baseline="0">
            <a:solidFill>
              <a:sysClr val="windowText" lastClr="000000"/>
            </a:solidFill>
          </a:endParaRPr>
        </a:p>
        <a:p>
          <a:pPr algn="l"/>
          <a:r>
            <a:rPr kumimoji="1" lang="ja-JP" altLang="en-US" sz="1000" baseline="0">
              <a:solidFill>
                <a:sysClr val="windowText" lastClr="000000"/>
              </a:solidFill>
            </a:rPr>
            <a:t> ① 代表値欄に値を記入する。</a:t>
          </a:r>
          <a:endParaRPr kumimoji="1" lang="en-US" altLang="ja-JP" sz="1000" baseline="0">
            <a:solidFill>
              <a:sysClr val="windowText" lastClr="000000"/>
            </a:solidFill>
          </a:endParaRPr>
        </a:p>
        <a:p>
          <a:pPr algn="l"/>
          <a:r>
            <a:rPr kumimoji="1" lang="ja-JP" altLang="en-US" sz="1000" baseline="0">
              <a:solidFill>
                <a:sysClr val="windowText" lastClr="000000"/>
              </a:solidFill>
            </a:rPr>
            <a:t> ②右端枠外に、記入した値に合わせて自動変換された下限・上限値が表記される。</a:t>
          </a:r>
          <a:endParaRPr kumimoji="1" lang="en-US" altLang="ja-JP" sz="1000" baseline="0">
            <a:solidFill>
              <a:sysClr val="windowText" lastClr="000000"/>
            </a:solidFill>
          </a:endParaRPr>
        </a:p>
        <a:p>
          <a:pPr algn="l"/>
          <a:r>
            <a:rPr kumimoji="1" lang="ja-JP" altLang="en-US" sz="1000" baseline="0">
              <a:solidFill>
                <a:sysClr val="windowText" lastClr="000000"/>
              </a:solidFill>
            </a:rPr>
            <a:t> ③ ②の値を下限・上限欄に入力後、①で入力した値を削除する。</a:t>
          </a:r>
        </a:p>
      </xdr:txBody>
    </xdr:sp>
    <xdr:clientData/>
  </xdr:twoCellAnchor>
  <xdr:twoCellAnchor>
    <xdr:from>
      <xdr:col>35</xdr:col>
      <xdr:colOff>76200</xdr:colOff>
      <xdr:row>3</xdr:row>
      <xdr:rowOff>76200</xdr:rowOff>
    </xdr:from>
    <xdr:to>
      <xdr:col>40</xdr:col>
      <xdr:colOff>352425</xdr:colOff>
      <xdr:row>9</xdr:row>
      <xdr:rowOff>152399</xdr:rowOff>
    </xdr:to>
    <xdr:sp macro="" textlink="">
      <xdr:nvSpPr>
        <xdr:cNvPr id="35" name="吹き出し: 角を丸めた四角形 34">
          <a:extLst>
            <a:ext uri="{FF2B5EF4-FFF2-40B4-BE49-F238E27FC236}">
              <a16:creationId xmlns:a16="http://schemas.microsoft.com/office/drawing/2014/main" id="{CED76C5F-9357-4828-81ED-5DA421A0D138}"/>
            </a:ext>
          </a:extLst>
        </xdr:cNvPr>
        <xdr:cNvSpPr/>
      </xdr:nvSpPr>
      <xdr:spPr>
        <a:xfrm>
          <a:off x="8772525" y="2066925"/>
          <a:ext cx="2628900" cy="1181099"/>
        </a:xfrm>
        <a:prstGeom prst="wedgeRoundRectCallout">
          <a:avLst>
            <a:gd name="adj1" fmla="val 21619"/>
            <a:gd name="adj2" fmla="val 59567"/>
            <a:gd name="adj3" fmla="val 16667"/>
          </a:avLst>
        </a:prstGeom>
        <a:solidFill>
          <a:schemeClr val="accent5">
            <a:lumMod val="20000"/>
            <a:lumOff val="80000"/>
          </a:schemeClr>
        </a:solidFill>
        <a:ln w="158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baseline="0">
              <a:solidFill>
                <a:sysClr val="windowText" lastClr="000000"/>
              </a:solidFill>
            </a:rPr>
            <a:t>含有率・上下限自動変換</a:t>
          </a:r>
          <a:endParaRPr kumimoji="1" lang="en-US" altLang="ja-JP" sz="1000" b="1" baseline="0">
            <a:solidFill>
              <a:sysClr val="windowText" lastClr="000000"/>
            </a:solidFill>
          </a:endParaRPr>
        </a:p>
        <a:p>
          <a:pPr algn="l"/>
          <a:r>
            <a:rPr kumimoji="1" lang="en-US" altLang="ja-JP" sz="1000" baseline="0">
              <a:solidFill>
                <a:sysClr val="windowText" lastClr="000000"/>
              </a:solidFill>
            </a:rPr>
            <a:t>   </a:t>
          </a:r>
          <a:r>
            <a:rPr kumimoji="1" lang="ja-JP" altLang="en-US" sz="1000" baseline="0">
              <a:solidFill>
                <a:sysClr val="windowText" lastClr="000000"/>
              </a:solidFill>
            </a:rPr>
            <a:t>代表値の入力データから、濃度帯に合わせて当社が設定した下限・上限に自動で変換された値が表記されます。</a:t>
          </a:r>
        </a:p>
      </xdr:txBody>
    </xdr:sp>
    <xdr:clientData/>
  </xdr:twoCellAnchor>
  <xdr:twoCellAnchor>
    <xdr:from>
      <xdr:col>0</xdr:col>
      <xdr:colOff>295275</xdr:colOff>
      <xdr:row>0</xdr:row>
      <xdr:rowOff>276225</xdr:rowOff>
    </xdr:from>
    <xdr:to>
      <xdr:col>22</xdr:col>
      <xdr:colOff>142875</xdr:colOff>
      <xdr:row>1</xdr:row>
      <xdr:rowOff>9525</xdr:rowOff>
    </xdr:to>
    <xdr:sp macro="" textlink="">
      <xdr:nvSpPr>
        <xdr:cNvPr id="23" name="四角形: 角を丸くする 22">
          <a:extLst>
            <a:ext uri="{FF2B5EF4-FFF2-40B4-BE49-F238E27FC236}">
              <a16:creationId xmlns:a16="http://schemas.microsoft.com/office/drawing/2014/main" id="{131DEA1B-54EA-48DF-96A6-2780E342D2B0}"/>
            </a:ext>
          </a:extLst>
        </xdr:cNvPr>
        <xdr:cNvSpPr/>
      </xdr:nvSpPr>
      <xdr:spPr>
        <a:xfrm>
          <a:off x="295275" y="276225"/>
          <a:ext cx="5343525" cy="400050"/>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50" b="1">
              <a:solidFill>
                <a:sysClr val="windowText" lastClr="000000"/>
              </a:solidFill>
            </a:rPr>
            <a:t>必要事項入力後、</a:t>
          </a:r>
          <a:r>
            <a:rPr kumimoji="1" lang="en-US" altLang="ja-JP" sz="1050" b="1">
              <a:solidFill>
                <a:srgbClr val="FF0000"/>
              </a:solidFill>
            </a:rPr>
            <a:t>Excel</a:t>
          </a:r>
          <a:r>
            <a:rPr kumimoji="1" lang="ja-JP" altLang="en-US" sz="1050" b="1">
              <a:solidFill>
                <a:srgbClr val="FF0000"/>
              </a:solidFill>
            </a:rPr>
            <a:t>形式</a:t>
          </a:r>
          <a:r>
            <a:rPr kumimoji="1" lang="ja-JP" altLang="en-US" sz="1050" b="1">
              <a:solidFill>
                <a:sysClr val="windowText" lastClr="000000"/>
              </a:solidFill>
            </a:rPr>
            <a:t>のまま弊社担当者宛に返送してください。</a:t>
          </a:r>
        </a:p>
      </xdr:txBody>
    </xdr:sp>
    <xdr:clientData/>
  </xdr:twoCellAnchor>
  <xdr:twoCellAnchor>
    <xdr:from>
      <xdr:col>0</xdr:col>
      <xdr:colOff>438150</xdr:colOff>
      <xdr:row>1</xdr:row>
      <xdr:rowOff>495300</xdr:rowOff>
    </xdr:from>
    <xdr:to>
      <xdr:col>17</xdr:col>
      <xdr:colOff>152400</xdr:colOff>
      <xdr:row>2</xdr:row>
      <xdr:rowOff>133350</xdr:rowOff>
    </xdr:to>
    <xdr:sp macro="" textlink="">
      <xdr:nvSpPr>
        <xdr:cNvPr id="25" name="四角形: 角を丸くする 24">
          <a:extLst>
            <a:ext uri="{FF2B5EF4-FFF2-40B4-BE49-F238E27FC236}">
              <a16:creationId xmlns:a16="http://schemas.microsoft.com/office/drawing/2014/main" id="{1FA7C851-DE79-409F-8D4B-A28D63702C33}"/>
            </a:ext>
          </a:extLst>
        </xdr:cNvPr>
        <xdr:cNvSpPr/>
      </xdr:nvSpPr>
      <xdr:spPr>
        <a:xfrm>
          <a:off x="438150" y="1162050"/>
          <a:ext cx="4210050" cy="352425"/>
        </a:xfrm>
        <a:prstGeom prst="roundRect">
          <a:avLst/>
        </a:prstGeom>
        <a:solidFill>
          <a:schemeClr val="accent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ysClr val="windowText" lastClr="000000"/>
              </a:solidFill>
            </a:rPr>
            <a:t>数字及びアルファベットは</a:t>
          </a:r>
          <a:r>
            <a:rPr kumimoji="1" lang="ja-JP" altLang="en-US" sz="1000" b="1">
              <a:solidFill>
                <a:srgbClr val="FF0000"/>
              </a:solidFill>
            </a:rPr>
            <a:t>半角</a:t>
          </a:r>
          <a:r>
            <a:rPr kumimoji="1" lang="ja-JP" altLang="en-US" sz="1000" b="1">
              <a:solidFill>
                <a:sysClr val="windowText" lastClr="000000"/>
              </a:solidFill>
            </a:rPr>
            <a:t>で入力して下さい。</a:t>
          </a:r>
        </a:p>
      </xdr:txBody>
    </xdr:sp>
    <xdr:clientData/>
  </xdr:twoCellAnchor>
  <xdr:twoCellAnchor>
    <xdr:from>
      <xdr:col>20</xdr:col>
      <xdr:colOff>23132</xdr:colOff>
      <xdr:row>16</xdr:row>
      <xdr:rowOff>158524</xdr:rowOff>
    </xdr:from>
    <xdr:to>
      <xdr:col>33</xdr:col>
      <xdr:colOff>204107</xdr:colOff>
      <xdr:row>22</xdr:row>
      <xdr:rowOff>34700</xdr:rowOff>
    </xdr:to>
    <xdr:sp macro="" textlink="">
      <xdr:nvSpPr>
        <xdr:cNvPr id="32" name="吹き出し: 角を丸めた四角形 31">
          <a:extLst>
            <a:ext uri="{FF2B5EF4-FFF2-40B4-BE49-F238E27FC236}">
              <a16:creationId xmlns:a16="http://schemas.microsoft.com/office/drawing/2014/main" id="{32864C8C-84D0-4F29-B33D-2D24F983E270}"/>
            </a:ext>
          </a:extLst>
        </xdr:cNvPr>
        <xdr:cNvSpPr/>
      </xdr:nvSpPr>
      <xdr:spPr>
        <a:xfrm>
          <a:off x="5193846" y="4827475"/>
          <a:ext cx="2902404" cy="1355953"/>
        </a:xfrm>
        <a:prstGeom prst="wedgeRoundRectCallout">
          <a:avLst>
            <a:gd name="adj1" fmla="val -30589"/>
            <a:gd name="adj2" fmla="val -56777"/>
            <a:gd name="adj3" fmla="val 16667"/>
          </a:avLst>
        </a:prstGeom>
        <a:solidFill>
          <a:schemeClr val="accent5">
            <a:lumMod val="20000"/>
            <a:lumOff val="80000"/>
          </a:schemeClr>
        </a:solidFill>
        <a:ln w="158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baseline="0">
              <a:solidFill>
                <a:sysClr val="windowText" lastClr="000000"/>
              </a:solidFill>
            </a:rPr>
            <a:t>化管法</a:t>
          </a:r>
          <a:r>
            <a:rPr kumimoji="1" lang="en-US" altLang="ja-JP" sz="1000" b="1" baseline="0">
              <a:solidFill>
                <a:sysClr val="windowText" lastClr="000000"/>
              </a:solidFill>
            </a:rPr>
            <a:t>(</a:t>
          </a:r>
          <a:r>
            <a:rPr kumimoji="1" lang="en-US" altLang="ja-JP" sz="1050" b="1" baseline="0">
              <a:solidFill>
                <a:sysClr val="windowText" lastClr="000000"/>
              </a:solidFill>
            </a:rPr>
            <a:t>PRTR</a:t>
          </a:r>
          <a:r>
            <a:rPr kumimoji="1" lang="ja-JP" altLang="en-US" sz="1000" b="1" baseline="0">
              <a:solidFill>
                <a:sysClr val="windowText" lastClr="000000"/>
              </a:solidFill>
            </a:rPr>
            <a:t>法</a:t>
          </a:r>
          <a:r>
            <a:rPr kumimoji="1" lang="en-US" altLang="ja-JP" sz="1000" b="1" baseline="0">
              <a:solidFill>
                <a:sysClr val="windowText" lastClr="000000"/>
              </a:solidFill>
            </a:rPr>
            <a:t>)</a:t>
          </a:r>
          <a:r>
            <a:rPr kumimoji="1" lang="ja-JP" altLang="en-US" sz="1000" b="1" baseline="0">
              <a:solidFill>
                <a:sysClr val="windowText" lastClr="000000"/>
              </a:solidFill>
            </a:rPr>
            <a:t>対象物質</a:t>
          </a:r>
          <a:endParaRPr kumimoji="1" lang="en-US" altLang="ja-JP" sz="1000" b="1" baseline="0">
            <a:solidFill>
              <a:sysClr val="windowText" lastClr="000000"/>
            </a:solidFill>
          </a:endParaRPr>
        </a:p>
        <a:p>
          <a:pPr algn="l"/>
          <a:r>
            <a:rPr kumimoji="1" lang="ja-JP" altLang="en-US" sz="1000" b="1" baseline="0">
              <a:solidFill>
                <a:srgbClr val="FF0000"/>
              </a:solidFill>
            </a:rPr>
            <a:t>元素</a:t>
          </a:r>
          <a:r>
            <a:rPr kumimoji="1" lang="ja-JP" altLang="en-US" sz="1000" b="0" baseline="0">
              <a:solidFill>
                <a:sysClr val="windowText" lastClr="000000"/>
              </a:solidFill>
            </a:rPr>
            <a:t>等に換算して</a:t>
          </a:r>
          <a:r>
            <a:rPr kumimoji="1" lang="ja-JP" altLang="en-US" sz="1000" baseline="0">
              <a:solidFill>
                <a:sysClr val="windowText" lastClr="000000"/>
              </a:solidFill>
            </a:rPr>
            <a:t>報告を求められる物質の場合には、記入例のように、物質名称と伴に</a:t>
          </a:r>
          <a:r>
            <a:rPr kumimoji="1" lang="ja-JP" altLang="en-US" sz="1000" baseline="0">
              <a:solidFill>
                <a:srgbClr val="FF0000"/>
              </a:solidFill>
            </a:rPr>
            <a:t>金属等</a:t>
          </a:r>
          <a:r>
            <a:rPr kumimoji="1" lang="ja-JP" altLang="en-US" sz="1000" b="1" baseline="0">
              <a:solidFill>
                <a:srgbClr val="FF0000"/>
              </a:solidFill>
            </a:rPr>
            <a:t>換算係数</a:t>
          </a:r>
          <a:r>
            <a:rPr kumimoji="1" lang="ja-JP" altLang="en-US" sz="1000" baseline="0">
              <a:solidFill>
                <a:sysClr val="windowText" lastClr="000000"/>
              </a:solidFill>
            </a:rPr>
            <a:t>として対象元素の割合</a:t>
          </a:r>
          <a:r>
            <a:rPr kumimoji="1" lang="en-US" altLang="ja-JP" sz="1000" baseline="0">
              <a:solidFill>
                <a:sysClr val="windowText" lastClr="000000"/>
              </a:solidFill>
            </a:rPr>
            <a:t>(</a:t>
          </a:r>
          <a:r>
            <a:rPr kumimoji="1" lang="ja-JP" altLang="en-US" sz="1000" baseline="0">
              <a:solidFill>
                <a:sysClr val="windowText" lastClr="000000"/>
              </a:solidFill>
            </a:rPr>
            <a:t>有効数字</a:t>
          </a:r>
          <a:r>
            <a:rPr kumimoji="1" lang="en-US" altLang="ja-JP" sz="1050" baseline="0">
              <a:solidFill>
                <a:sysClr val="windowText" lastClr="000000"/>
              </a:solidFill>
            </a:rPr>
            <a:t>3</a:t>
          </a:r>
          <a:r>
            <a:rPr kumimoji="1" lang="ja-JP" altLang="en-US" sz="1000" baseline="0">
              <a:solidFill>
                <a:sysClr val="windowText" lastClr="000000"/>
              </a:solidFill>
            </a:rPr>
            <a:t>桁以上</a:t>
          </a:r>
          <a:r>
            <a:rPr kumimoji="1" lang="en-US" altLang="ja-JP" sz="1000" baseline="0">
              <a:solidFill>
                <a:sysClr val="windowText" lastClr="000000"/>
              </a:solidFill>
            </a:rPr>
            <a:t>)</a:t>
          </a:r>
          <a:r>
            <a:rPr kumimoji="1" lang="ja-JP" altLang="en-US" sz="1000" baseline="0">
              <a:solidFill>
                <a:sysClr val="windowText" lastClr="000000"/>
              </a:solidFill>
            </a:rPr>
            <a:t>を記載してください。</a:t>
          </a:r>
          <a:endParaRPr kumimoji="1" lang="en-US" altLang="ja-JP" sz="1000" baseline="0">
            <a:solidFill>
              <a:sysClr val="windowText" lastClr="000000"/>
            </a:solidFill>
          </a:endParaRPr>
        </a:p>
        <a:p>
          <a:pPr algn="l"/>
          <a:r>
            <a:rPr kumimoji="1" lang="ja-JP" altLang="en-US" sz="1000" baseline="0">
              <a:solidFill>
                <a:sysClr val="windowText" lastClr="000000"/>
              </a:solidFill>
            </a:rPr>
            <a:t> </a:t>
          </a:r>
        </a:p>
      </xdr:txBody>
    </xdr:sp>
    <xdr:clientData/>
  </xdr:twoCellAnchor>
  <xdr:twoCellAnchor>
    <xdr:from>
      <xdr:col>17</xdr:col>
      <xdr:colOff>19050</xdr:colOff>
      <xdr:row>14</xdr:row>
      <xdr:rowOff>209550</xdr:rowOff>
    </xdr:from>
    <xdr:to>
      <xdr:col>25</xdr:col>
      <xdr:colOff>85725</xdr:colOff>
      <xdr:row>16</xdr:row>
      <xdr:rowOff>38100</xdr:rowOff>
    </xdr:to>
    <xdr:sp macro="" textlink="">
      <xdr:nvSpPr>
        <xdr:cNvPr id="26" name="四角形: 角を丸くする 25">
          <a:extLst>
            <a:ext uri="{FF2B5EF4-FFF2-40B4-BE49-F238E27FC236}">
              <a16:creationId xmlns:a16="http://schemas.microsoft.com/office/drawing/2014/main" id="{6A8F838B-EDD6-43D7-8D20-9DE918570D81}"/>
            </a:ext>
          </a:extLst>
        </xdr:cNvPr>
        <xdr:cNvSpPr/>
      </xdr:nvSpPr>
      <xdr:spPr>
        <a:xfrm>
          <a:off x="4514850" y="4391025"/>
          <a:ext cx="1666875" cy="323850"/>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35</xdr:col>
      <xdr:colOff>28575</xdr:colOff>
      <xdr:row>20</xdr:row>
      <xdr:rowOff>209550</xdr:rowOff>
    </xdr:from>
    <xdr:to>
      <xdr:col>35</xdr:col>
      <xdr:colOff>476250</xdr:colOff>
      <xdr:row>22</xdr:row>
      <xdr:rowOff>38100</xdr:rowOff>
    </xdr:to>
    <xdr:sp macro="" textlink="">
      <xdr:nvSpPr>
        <xdr:cNvPr id="36" name="四角形: 角を丸くする 35">
          <a:extLst>
            <a:ext uri="{FF2B5EF4-FFF2-40B4-BE49-F238E27FC236}">
              <a16:creationId xmlns:a16="http://schemas.microsoft.com/office/drawing/2014/main" id="{D98C6A4B-EEA1-4997-B2D2-C9F04295DB48}"/>
            </a:ext>
          </a:extLst>
        </xdr:cNvPr>
        <xdr:cNvSpPr/>
      </xdr:nvSpPr>
      <xdr:spPr>
        <a:xfrm>
          <a:off x="8724900" y="5876925"/>
          <a:ext cx="447675" cy="323850"/>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359419</xdr:colOff>
      <xdr:row>22</xdr:row>
      <xdr:rowOff>227503</xdr:rowOff>
    </xdr:from>
    <xdr:to>
      <xdr:col>40</xdr:col>
      <xdr:colOff>274072</xdr:colOff>
      <xdr:row>26</xdr:row>
      <xdr:rowOff>103678</xdr:rowOff>
    </xdr:to>
    <xdr:sp macro="" textlink="">
      <xdr:nvSpPr>
        <xdr:cNvPr id="38" name="吹き出し: 角を丸めた四角形 37">
          <a:extLst>
            <a:ext uri="{FF2B5EF4-FFF2-40B4-BE49-F238E27FC236}">
              <a16:creationId xmlns:a16="http://schemas.microsoft.com/office/drawing/2014/main" id="{E0A193DB-2E87-4FDE-85CE-3BDE347AF72A}"/>
            </a:ext>
          </a:extLst>
        </xdr:cNvPr>
        <xdr:cNvSpPr/>
      </xdr:nvSpPr>
      <xdr:spPr>
        <a:xfrm>
          <a:off x="9588086" y="6344670"/>
          <a:ext cx="1777319" cy="849841"/>
        </a:xfrm>
        <a:prstGeom prst="wedgeRoundRectCallout">
          <a:avLst>
            <a:gd name="adj1" fmla="val -61912"/>
            <a:gd name="adj2" fmla="val -69781"/>
            <a:gd name="adj3" fmla="val 16667"/>
          </a:avLst>
        </a:prstGeom>
        <a:solidFill>
          <a:schemeClr val="accent5">
            <a:lumMod val="20000"/>
            <a:lumOff val="80000"/>
          </a:schemeClr>
        </a:solidFill>
        <a:ln w="158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baseline="0">
              <a:solidFill>
                <a:sysClr val="windowText" lastClr="000000"/>
              </a:solidFill>
            </a:rPr>
            <a:t>不純物や副生物</a:t>
          </a:r>
          <a:r>
            <a:rPr kumimoji="1" lang="ja-JP" altLang="en-US" sz="1000" b="0" baseline="0">
              <a:solidFill>
                <a:sysClr val="windowText" lastClr="000000"/>
              </a:solidFill>
            </a:rPr>
            <a:t>に該当する場合には、</a:t>
          </a:r>
          <a:r>
            <a:rPr kumimoji="1" lang="en-US" altLang="ja-JP" sz="1000" b="0" baseline="0">
              <a:solidFill>
                <a:sysClr val="windowText" lastClr="000000"/>
              </a:solidFill>
            </a:rPr>
            <a:t>"</a:t>
          </a:r>
          <a:r>
            <a:rPr kumimoji="1" lang="en-US" altLang="ja-JP" sz="1100" b="1" baseline="0">
              <a:solidFill>
                <a:sysClr val="windowText" lastClr="000000"/>
              </a:solidFill>
            </a:rPr>
            <a:t>1</a:t>
          </a:r>
          <a:r>
            <a:rPr kumimoji="1" lang="en-US" altLang="ja-JP" sz="1100" b="0" baseline="0">
              <a:solidFill>
                <a:sysClr val="windowText" lastClr="000000"/>
              </a:solidFill>
            </a:rPr>
            <a:t>"</a:t>
          </a:r>
          <a:r>
            <a:rPr kumimoji="1" lang="ja-JP" altLang="en-US" sz="1000" b="0" baseline="0">
              <a:solidFill>
                <a:sysClr val="windowText" lastClr="000000"/>
              </a:solidFill>
            </a:rPr>
            <a:t>を記入してください。</a:t>
          </a:r>
        </a:p>
      </xdr:txBody>
    </xdr:sp>
    <xdr:clientData/>
  </xdr:twoCellAnchor>
  <xdr:twoCellAnchor>
    <xdr:from>
      <xdr:col>33</xdr:col>
      <xdr:colOff>361950</xdr:colOff>
      <xdr:row>20</xdr:row>
      <xdr:rowOff>209614</xdr:rowOff>
    </xdr:from>
    <xdr:to>
      <xdr:col>34</xdr:col>
      <xdr:colOff>47625</xdr:colOff>
      <xdr:row>22</xdr:row>
      <xdr:rowOff>38164</xdr:rowOff>
    </xdr:to>
    <xdr:sp macro="" textlink="">
      <xdr:nvSpPr>
        <xdr:cNvPr id="40" name="四角形: 角を丸くする 39">
          <a:extLst>
            <a:ext uri="{FF2B5EF4-FFF2-40B4-BE49-F238E27FC236}">
              <a16:creationId xmlns:a16="http://schemas.microsoft.com/office/drawing/2014/main" id="{23F90EA1-E886-4484-A080-F36F164CC49A}"/>
            </a:ext>
          </a:extLst>
        </xdr:cNvPr>
        <xdr:cNvSpPr/>
      </xdr:nvSpPr>
      <xdr:spPr>
        <a:xfrm>
          <a:off x="8173729" y="5876669"/>
          <a:ext cx="446396" cy="320782"/>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72383</xdr:colOff>
      <xdr:row>23</xdr:row>
      <xdr:rowOff>102435</xdr:rowOff>
    </xdr:from>
    <xdr:to>
      <xdr:col>36</xdr:col>
      <xdr:colOff>368301</xdr:colOff>
      <xdr:row>28</xdr:row>
      <xdr:rowOff>76200</xdr:rowOff>
    </xdr:to>
    <xdr:sp macro="" textlink="">
      <xdr:nvSpPr>
        <xdr:cNvPr id="42" name="吹き出し: 角を丸めた四角形 41">
          <a:extLst>
            <a:ext uri="{FF2B5EF4-FFF2-40B4-BE49-F238E27FC236}">
              <a16:creationId xmlns:a16="http://schemas.microsoft.com/office/drawing/2014/main" id="{CB286165-AACE-4889-8E0E-42B42DC985CF}"/>
            </a:ext>
          </a:extLst>
        </xdr:cNvPr>
        <xdr:cNvSpPr/>
      </xdr:nvSpPr>
      <xdr:spPr>
        <a:xfrm>
          <a:off x="6841483" y="6642935"/>
          <a:ext cx="2785118" cy="1243765"/>
        </a:xfrm>
        <a:prstGeom prst="wedgeRoundRectCallout">
          <a:avLst>
            <a:gd name="adj1" fmla="val 12536"/>
            <a:gd name="adj2" fmla="val -67182"/>
            <a:gd name="adj3" fmla="val 16667"/>
          </a:avLst>
        </a:prstGeom>
        <a:solidFill>
          <a:schemeClr val="accent5">
            <a:lumMod val="20000"/>
            <a:lumOff val="80000"/>
          </a:schemeClr>
        </a:solidFill>
        <a:ln w="15875">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baseline="0">
              <a:solidFill>
                <a:sysClr val="windowText" lastClr="000000"/>
              </a:solidFill>
            </a:rPr>
            <a:t>含有率</a:t>
          </a:r>
          <a:r>
            <a:rPr kumimoji="1" lang="en-US" altLang="ja-JP" sz="1050" b="1" baseline="0">
              <a:solidFill>
                <a:srgbClr val="FF0000"/>
              </a:solidFill>
            </a:rPr>
            <a:t>0.1%</a:t>
          </a:r>
          <a:r>
            <a:rPr kumimoji="1" lang="ja-JP" altLang="en-US" sz="1000" b="1" baseline="0">
              <a:solidFill>
                <a:srgbClr val="FF0000"/>
              </a:solidFill>
            </a:rPr>
            <a:t>未満の成分</a:t>
          </a:r>
          <a:r>
            <a:rPr kumimoji="1" lang="ja-JP" altLang="en-US" sz="1000" b="1" baseline="0">
              <a:solidFill>
                <a:sysClr val="windowText" lastClr="000000"/>
              </a:solidFill>
            </a:rPr>
            <a:t>の記載</a:t>
          </a:r>
          <a:endParaRPr kumimoji="1" lang="en-US" altLang="ja-JP" sz="1000" b="1" baseline="0">
            <a:solidFill>
              <a:sysClr val="windowText" lastClr="000000"/>
            </a:solidFill>
          </a:endParaRPr>
        </a:p>
        <a:p>
          <a:pPr algn="l"/>
          <a:r>
            <a:rPr kumimoji="1" lang="ja-JP" altLang="en-US" sz="1000" baseline="0">
              <a:solidFill>
                <a:sysClr val="windowText" lastClr="000000"/>
              </a:solidFill>
            </a:rPr>
            <a:t> 各国法規や</a:t>
          </a:r>
          <a:r>
            <a:rPr kumimoji="1" lang="en-US" altLang="ja-JP" sz="1050" baseline="0">
              <a:solidFill>
                <a:sysClr val="windowText" lastClr="000000"/>
              </a:solidFill>
            </a:rPr>
            <a:t>chemSHERPA</a:t>
          </a:r>
          <a:r>
            <a:rPr kumimoji="1" lang="ja-JP" altLang="en-US" sz="1000" baseline="0">
              <a:solidFill>
                <a:sysClr val="windowText" lastClr="000000"/>
              </a:solidFill>
            </a:rPr>
            <a:t>等で</a:t>
          </a:r>
          <a:r>
            <a:rPr kumimoji="1" lang="en-US" altLang="ja-JP" sz="1050" baseline="0">
              <a:solidFill>
                <a:sysClr val="windowText" lastClr="000000"/>
              </a:solidFill>
            </a:rPr>
            <a:t>0.1</a:t>
          </a:r>
          <a:r>
            <a:rPr kumimoji="1" lang="en-US" altLang="ja-JP" sz="1000" baseline="0">
              <a:solidFill>
                <a:sysClr val="windowText" lastClr="000000"/>
              </a:solidFill>
            </a:rPr>
            <a:t>%</a:t>
          </a:r>
          <a:r>
            <a:rPr kumimoji="1" lang="ja-JP" altLang="en-US" sz="1000" baseline="0">
              <a:solidFill>
                <a:sysClr val="windowText" lastClr="000000"/>
              </a:solidFill>
            </a:rPr>
            <a:t>未満でも報告・規制の対象となる物質の含有について情報をお持ちであれば記載してください。</a:t>
          </a:r>
          <a:endParaRPr kumimoji="1" lang="en-US" altLang="ja-JP" sz="1000" baseline="0">
            <a:solidFill>
              <a:sysClr val="windowText" lastClr="000000"/>
            </a:solidFill>
          </a:endParaRPr>
        </a:p>
        <a:p>
          <a:pPr algn="l"/>
          <a:r>
            <a:rPr kumimoji="1" lang="ja-JP" altLang="en-US" sz="1000" baseline="0">
              <a:solidFill>
                <a:sysClr val="windowText" lastClr="000000"/>
              </a:solidFill>
            </a:rPr>
            <a:t> </a:t>
          </a:r>
        </a:p>
      </xdr:txBody>
    </xdr:sp>
    <xdr:clientData/>
  </xdr:twoCellAnchor>
  <xdr:twoCellAnchor>
    <xdr:from>
      <xdr:col>0</xdr:col>
      <xdr:colOff>1090084</xdr:colOff>
      <xdr:row>48</xdr:row>
      <xdr:rowOff>359833</xdr:rowOff>
    </xdr:from>
    <xdr:to>
      <xdr:col>22</xdr:col>
      <xdr:colOff>84667</xdr:colOff>
      <xdr:row>50</xdr:row>
      <xdr:rowOff>402165</xdr:rowOff>
    </xdr:to>
    <xdr:sp macro="" textlink="">
      <xdr:nvSpPr>
        <xdr:cNvPr id="17" name="四角形: 角を丸くする 16">
          <a:extLst>
            <a:ext uri="{FF2B5EF4-FFF2-40B4-BE49-F238E27FC236}">
              <a16:creationId xmlns:a16="http://schemas.microsoft.com/office/drawing/2014/main" id="{FB5F73E2-22BC-44FB-8781-C44C2BC627E1}"/>
            </a:ext>
          </a:extLst>
        </xdr:cNvPr>
        <xdr:cNvSpPr/>
      </xdr:nvSpPr>
      <xdr:spPr>
        <a:xfrm>
          <a:off x="1090084" y="12774083"/>
          <a:ext cx="4508500" cy="910165"/>
        </a:xfrm>
        <a:prstGeom prst="roundRect">
          <a:avLst/>
        </a:prstGeom>
        <a:noFill/>
        <a:ln w="19050">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21166</xdr:colOff>
      <xdr:row>23</xdr:row>
      <xdr:rowOff>222250</xdr:rowOff>
    </xdr:from>
    <xdr:to>
      <xdr:col>22</xdr:col>
      <xdr:colOff>127000</xdr:colOff>
      <xdr:row>32</xdr:row>
      <xdr:rowOff>181840</xdr:rowOff>
    </xdr:to>
    <xdr:sp macro="" textlink="">
      <xdr:nvSpPr>
        <xdr:cNvPr id="3" name="吹き出し: 角を丸めた四角形 2">
          <a:extLst>
            <a:ext uri="{FF2B5EF4-FFF2-40B4-BE49-F238E27FC236}">
              <a16:creationId xmlns:a16="http://schemas.microsoft.com/office/drawing/2014/main" id="{40DBEF88-8EA2-46A9-A2FA-CF5D7562B774}"/>
            </a:ext>
          </a:extLst>
        </xdr:cNvPr>
        <xdr:cNvSpPr/>
      </xdr:nvSpPr>
      <xdr:spPr>
        <a:xfrm>
          <a:off x="1726141" y="6632575"/>
          <a:ext cx="3896784" cy="2188440"/>
        </a:xfrm>
        <a:prstGeom prst="wedgeRoundRectCallout">
          <a:avLst>
            <a:gd name="adj1" fmla="val 14745"/>
            <a:gd name="adj2" fmla="val -55898"/>
            <a:gd name="adj3" fmla="val 16667"/>
          </a:avLst>
        </a:prstGeom>
        <a:solidFill>
          <a:schemeClr val="accent4">
            <a:lumMod val="20000"/>
            <a:lumOff val="80000"/>
          </a:schemeClr>
        </a:solidFill>
        <a:ln>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b="1">
              <a:solidFill>
                <a:sysClr val="windowText" lastClr="000000"/>
              </a:solidFill>
            </a:rPr>
            <a:t>複合酸化物顔料の記載方法について</a:t>
          </a:r>
          <a:endParaRPr kumimoji="1" lang="en-US" altLang="ja-JP" sz="1000" b="1">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(1)</a:t>
          </a:r>
          <a:r>
            <a:rPr kumimoji="1" lang="ja-JP" altLang="en-US" sz="1000">
              <a:solidFill>
                <a:srgbClr val="FF0000"/>
              </a:solidFill>
            </a:rPr>
            <a:t>単一物質</a:t>
          </a:r>
          <a:r>
            <a:rPr kumimoji="1" lang="ja-JP" altLang="en-US" sz="1000">
              <a:solidFill>
                <a:sysClr val="windowText" lastClr="000000"/>
              </a:solidFill>
            </a:rPr>
            <a:t>として記載してください。</a:t>
          </a:r>
          <a:endParaRPr kumimoji="1" lang="en-US" altLang="ja-JP" sz="1000">
            <a:solidFill>
              <a:sysClr val="windowText" lastClr="000000"/>
            </a:solidFill>
          </a:endParaRPr>
        </a:p>
        <a:p>
          <a:pPr algn="l"/>
          <a:endParaRPr kumimoji="1" lang="en-US" altLang="ja-JP" sz="1000">
            <a:solidFill>
              <a:sysClr val="windowText" lastClr="000000"/>
            </a:solidFill>
          </a:endParaRPr>
        </a:p>
        <a:p>
          <a:pPr algn="l"/>
          <a:r>
            <a:rPr kumimoji="1" lang="ja-JP" altLang="en-US" sz="1000">
              <a:solidFill>
                <a:sysClr val="windowText" lastClr="000000"/>
              </a:solidFill>
            </a:rPr>
            <a:t> </a:t>
          </a:r>
          <a:r>
            <a:rPr kumimoji="1" lang="en-US" altLang="ja-JP" sz="1000">
              <a:solidFill>
                <a:sysClr val="windowText" lastClr="000000"/>
              </a:solidFill>
            </a:rPr>
            <a:t>(2)</a:t>
          </a:r>
          <a:r>
            <a:rPr kumimoji="1" lang="ja-JP" altLang="en-US" sz="1000">
              <a:solidFill>
                <a:sysClr val="windowText" lastClr="000000"/>
              </a:solidFill>
            </a:rPr>
            <a:t>化審法や安衛法等においては、構成する金属元素の酸化物として扱われることから、下記の情報を余白若しくは備考欄等に記載してください。</a:t>
          </a:r>
          <a:endParaRPr kumimoji="1" lang="en-US" altLang="ja-JP" sz="1000">
            <a:solidFill>
              <a:sysClr val="windowText" lastClr="000000"/>
            </a:solidFill>
          </a:endParaRPr>
        </a:p>
        <a:p>
          <a:pPr algn="l"/>
          <a:r>
            <a:rPr kumimoji="1" lang="ja-JP" altLang="en-US" sz="1000">
              <a:solidFill>
                <a:sysClr val="windowText" lastClr="000000"/>
              </a:solidFill>
            </a:rPr>
            <a:t>・構成される各金属酸化物の「名称</a:t>
          </a:r>
          <a:r>
            <a:rPr kumimoji="1" lang="en-US" altLang="ja-JP" sz="1000">
              <a:solidFill>
                <a:sysClr val="windowText" lastClr="000000"/>
              </a:solidFill>
            </a:rPr>
            <a:t>_</a:t>
          </a:r>
          <a:r>
            <a:rPr kumimoji="1" lang="en-US" altLang="ja-JP" sz="1050">
              <a:solidFill>
                <a:sysClr val="windowText" lastClr="000000"/>
              </a:solidFill>
            </a:rPr>
            <a:t>CAS RN</a:t>
          </a:r>
          <a:r>
            <a:rPr kumimoji="1" lang="en-US" altLang="ja-JP" sz="1000">
              <a:solidFill>
                <a:sysClr val="windowText" lastClr="000000"/>
              </a:solidFill>
            </a:rPr>
            <a:t>_</a:t>
          </a:r>
          <a:r>
            <a:rPr kumimoji="1" lang="ja-JP" altLang="en-US" sz="1000">
              <a:solidFill>
                <a:sysClr val="windowText" lastClr="000000"/>
              </a:solidFill>
            </a:rPr>
            <a:t>含有率</a:t>
          </a:r>
          <a:r>
            <a:rPr kumimoji="1" lang="en-US" altLang="ja-JP" sz="1000">
              <a:solidFill>
                <a:sysClr val="windowText" lastClr="000000"/>
              </a:solidFill>
            </a:rPr>
            <a:t>(%)</a:t>
          </a:r>
          <a:r>
            <a:rPr kumimoji="1" lang="ja-JP" altLang="en-US" sz="1000">
              <a:solidFill>
                <a:sysClr val="windowText" lastClr="000000"/>
              </a:solidFill>
            </a:rPr>
            <a:t>」</a:t>
          </a:r>
          <a:endParaRPr kumimoji="1" lang="en-US" altLang="ja-JP" sz="1000">
            <a:solidFill>
              <a:sysClr val="windowText" lastClr="000000"/>
            </a:solidFill>
          </a:endParaRPr>
        </a:p>
        <a:p>
          <a:pPr algn="l"/>
          <a:r>
            <a:rPr kumimoji="1" lang="ja-JP" altLang="en-US" sz="1000">
              <a:solidFill>
                <a:sysClr val="windowText" lastClr="000000"/>
              </a:solidFill>
            </a:rPr>
            <a:t>・</a:t>
          </a:r>
          <a:r>
            <a:rPr kumimoji="1" lang="en-US" altLang="ja-JP" sz="1050">
              <a:solidFill>
                <a:sysClr val="windowText" lastClr="000000"/>
              </a:solidFill>
            </a:rPr>
            <a:t>PRTR</a:t>
          </a:r>
          <a:r>
            <a:rPr kumimoji="1" lang="ja-JP" altLang="en-US" sz="1000">
              <a:solidFill>
                <a:sysClr val="windowText" lastClr="000000"/>
              </a:solidFill>
            </a:rPr>
            <a:t>法に該当する場合には、対象金属の「換算係数」</a:t>
          </a:r>
          <a:r>
            <a:rPr kumimoji="1" lang="en-US" altLang="ja-JP" sz="1000">
              <a:solidFill>
                <a:sysClr val="windowText" lastClr="000000"/>
              </a:solidFill>
            </a:rPr>
            <a:t>(</a:t>
          </a:r>
          <a:r>
            <a:rPr kumimoji="1" lang="ja-JP" altLang="en-US" sz="1000">
              <a:solidFill>
                <a:sysClr val="windowText" lastClr="000000"/>
              </a:solidFill>
            </a:rPr>
            <a:t>有効数字</a:t>
          </a:r>
          <a:r>
            <a:rPr kumimoji="1" lang="en-US" altLang="ja-JP" sz="1000">
              <a:solidFill>
                <a:sysClr val="windowText" lastClr="000000"/>
              </a:solidFill>
            </a:rPr>
            <a:t>3</a:t>
          </a:r>
          <a:r>
            <a:rPr kumimoji="1" lang="ja-JP" altLang="en-US" sz="1000">
              <a:solidFill>
                <a:sysClr val="windowText" lastClr="000000"/>
              </a:solidFill>
            </a:rPr>
            <a:t>桁以上</a:t>
          </a:r>
          <a:r>
            <a:rPr kumimoji="1" lang="en-US" altLang="ja-JP" sz="1000">
              <a:solidFill>
                <a:sysClr val="windowText" lastClr="000000"/>
              </a:solidFill>
            </a:rPr>
            <a:t>)</a:t>
          </a:r>
        </a:p>
        <a:p>
          <a:pPr algn="l"/>
          <a:endParaRPr kumimoji="1" lang="ja-JP" altLang="en-US" sz="1000">
            <a:solidFill>
              <a:sysClr val="windowText" lastClr="000000"/>
            </a:solidFill>
          </a:endParaRPr>
        </a:p>
      </xdr:txBody>
    </xdr:sp>
    <xdr:clientData/>
  </xdr:twoCellAnchor>
  <xdr:twoCellAnchor>
    <xdr:from>
      <xdr:col>11</xdr:col>
      <xdr:colOff>28863</xdr:colOff>
      <xdr:row>32</xdr:row>
      <xdr:rowOff>79886</xdr:rowOff>
    </xdr:from>
    <xdr:to>
      <xdr:col>11</xdr:col>
      <xdr:colOff>147560</xdr:colOff>
      <xdr:row>48</xdr:row>
      <xdr:rowOff>328766</xdr:rowOff>
    </xdr:to>
    <xdr:sp macro="" textlink="">
      <xdr:nvSpPr>
        <xdr:cNvPr id="4" name="矢印: 下 3">
          <a:extLst>
            <a:ext uri="{FF2B5EF4-FFF2-40B4-BE49-F238E27FC236}">
              <a16:creationId xmlns:a16="http://schemas.microsoft.com/office/drawing/2014/main" id="{04FE4ABC-0A34-4BA9-9572-8EB15CEDBB6B}"/>
            </a:ext>
          </a:extLst>
        </xdr:cNvPr>
        <xdr:cNvSpPr/>
      </xdr:nvSpPr>
      <xdr:spPr>
        <a:xfrm>
          <a:off x="3322669" y="8747636"/>
          <a:ext cx="118697" cy="4191001"/>
        </a:xfrm>
        <a:prstGeom prst="downArrow">
          <a:avLst/>
        </a:prstGeom>
        <a:solidFill>
          <a:schemeClr val="accent4">
            <a:lumMod val="20000"/>
            <a:lumOff val="80000"/>
          </a:schemeClr>
        </a:solidFill>
        <a:ln w="19050">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90101</xdr:colOff>
      <xdr:row>26</xdr:row>
      <xdr:rowOff>173767</xdr:rowOff>
    </xdr:from>
    <xdr:to>
      <xdr:col>22</xdr:col>
      <xdr:colOff>70794</xdr:colOff>
      <xdr:row>32</xdr:row>
      <xdr:rowOff>51487</xdr:rowOff>
    </xdr:to>
    <xdr:sp macro="" textlink="">
      <xdr:nvSpPr>
        <xdr:cNvPr id="5" name="四角形: 角を丸くする 4">
          <a:extLst>
            <a:ext uri="{FF2B5EF4-FFF2-40B4-BE49-F238E27FC236}">
              <a16:creationId xmlns:a16="http://schemas.microsoft.com/office/drawing/2014/main" id="{89B8AADF-C64E-46C6-B0C1-1ECCCDBDCE54}"/>
            </a:ext>
          </a:extLst>
        </xdr:cNvPr>
        <xdr:cNvSpPr/>
      </xdr:nvSpPr>
      <xdr:spPr>
        <a:xfrm>
          <a:off x="1795591" y="7304645"/>
          <a:ext cx="3764950" cy="1345085"/>
        </a:xfrm>
        <a:prstGeom prst="roundRect">
          <a:avLst/>
        </a:prstGeom>
        <a:noFill/>
        <a:ln w="19050">
          <a:solidFill>
            <a:schemeClr val="accent4">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hemsherpa.net/tool" TargetMode="External"/><Relationship Id="rId2" Type="http://schemas.openxmlformats.org/officeDocument/2006/relationships/hyperlink" Target="https://www.nite.go.jp/chem/hajimete/lawquery.html" TargetMode="External"/><Relationship Id="rId1" Type="http://schemas.openxmlformats.org/officeDocument/2006/relationships/printerSettings" Target="../printerSettings/printerSettings1.bin"/><Relationship Id="rId4"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environment/waste/weee/legis_en.htm" TargetMode="External"/><Relationship Id="rId2" Type="http://schemas.openxmlformats.org/officeDocument/2006/relationships/hyperlink" Target="http://www.meti.go.jp/policy/chemical_management/kasinhou/about/class1specified_index.html" TargetMode="External"/><Relationship Id="rId1" Type="http://schemas.openxmlformats.org/officeDocument/2006/relationships/printerSettings" Target="../printerSettings/printerSettings3.bin"/><Relationship Id="rId6" Type="http://schemas.openxmlformats.org/officeDocument/2006/relationships/printerSettings" Target="../printerSettings/printerSettings4.bin"/><Relationship Id="rId5" Type="http://schemas.openxmlformats.org/officeDocument/2006/relationships/hyperlink" Target="http://www.safe.nite.go.jp/japan/db.html" TargetMode="External"/><Relationship Id="rId4" Type="http://schemas.openxmlformats.org/officeDocument/2006/relationships/hyperlink" Target="http://www.nihs.go.jp/mhlw/chemical/doku/gaiyou/kisei/tokutei.html"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abcde@example.co.jp" TargetMode="External"/><Relationship Id="rId1" Type="http://schemas.openxmlformats.org/officeDocument/2006/relationships/printerSettings" Target="../printerSettings/printerSettings5.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B10BC-3A44-4D80-BF5B-DD8A6AF380C9}">
  <sheetPr>
    <tabColor rgb="FFFF0000"/>
  </sheetPr>
  <dimension ref="A1:R61"/>
  <sheetViews>
    <sheetView tabSelected="1" view="pageBreakPreview" zoomScaleNormal="100" zoomScaleSheetLayoutView="100" workbookViewId="0"/>
  </sheetViews>
  <sheetFormatPr defaultRowHeight="13.5"/>
  <cols>
    <col min="1" max="3" width="2.875" style="1" customWidth="1"/>
    <col min="4" max="17" width="5.125" style="1" customWidth="1"/>
    <col min="18" max="18" width="26.125" style="1" customWidth="1"/>
    <col min="19" max="16384" width="9" style="1"/>
  </cols>
  <sheetData>
    <row r="1" spans="1:18" ht="18.75">
      <c r="O1" s="360">
        <v>44075</v>
      </c>
      <c r="P1" s="360"/>
      <c r="Q1" s="360"/>
      <c r="R1" s="360"/>
    </row>
    <row r="2" spans="1:18" ht="19.5">
      <c r="A2" s="327" t="s">
        <v>624</v>
      </c>
    </row>
    <row r="3" spans="1:18" ht="18.75">
      <c r="R3" s="144" t="s">
        <v>154</v>
      </c>
    </row>
    <row r="4" spans="1:18" ht="12" customHeight="1">
      <c r="A4" s="52"/>
      <c r="B4" s="52"/>
      <c r="C4" s="52"/>
      <c r="D4" s="52"/>
      <c r="E4" s="52"/>
      <c r="F4" s="52"/>
      <c r="G4" s="52"/>
      <c r="H4" s="52"/>
      <c r="I4" s="52"/>
      <c r="J4" s="52"/>
      <c r="K4" s="52"/>
      <c r="L4" s="52"/>
      <c r="M4" s="52"/>
      <c r="N4" s="52"/>
      <c r="O4" s="52"/>
      <c r="P4" s="52"/>
      <c r="Q4" s="52"/>
      <c r="R4" s="52"/>
    </row>
    <row r="5" spans="1:18" ht="19.5">
      <c r="A5" s="146" t="s">
        <v>590</v>
      </c>
      <c r="B5" s="52"/>
      <c r="C5" s="52"/>
      <c r="D5" s="52"/>
      <c r="E5" s="52"/>
      <c r="F5" s="52"/>
      <c r="G5" s="52"/>
      <c r="H5" s="52"/>
      <c r="I5" s="52"/>
      <c r="J5" s="145"/>
      <c r="K5" s="52"/>
      <c r="L5" s="52"/>
      <c r="M5" s="52"/>
      <c r="N5" s="52"/>
      <c r="O5" s="52"/>
      <c r="P5" s="52"/>
      <c r="Q5" s="52"/>
      <c r="R5" s="52"/>
    </row>
    <row r="6" spans="1:18" ht="18.75">
      <c r="A6" s="143" t="s">
        <v>155</v>
      </c>
    </row>
    <row r="7" spans="1:18" ht="12" customHeight="1"/>
    <row r="8" spans="1:18" ht="15" customHeight="1">
      <c r="B8" s="361" t="s">
        <v>235</v>
      </c>
      <c r="C8" s="362"/>
      <c r="D8" s="362"/>
      <c r="E8" s="362"/>
      <c r="F8" s="362"/>
      <c r="G8" s="362"/>
      <c r="H8" s="362"/>
      <c r="I8" s="362"/>
      <c r="J8" s="362"/>
      <c r="K8" s="362"/>
      <c r="L8" s="362"/>
      <c r="M8" s="362"/>
      <c r="N8" s="362"/>
      <c r="O8" s="362"/>
      <c r="P8" s="362"/>
      <c r="Q8" s="362"/>
      <c r="R8" s="362"/>
    </row>
    <row r="9" spans="1:18" ht="15" customHeight="1">
      <c r="B9" s="362"/>
      <c r="C9" s="362"/>
      <c r="D9" s="362"/>
      <c r="E9" s="362"/>
      <c r="F9" s="362"/>
      <c r="G9" s="362"/>
      <c r="H9" s="362"/>
      <c r="I9" s="362"/>
      <c r="J9" s="362"/>
      <c r="K9" s="362"/>
      <c r="L9" s="362"/>
      <c r="M9" s="362"/>
      <c r="N9" s="362"/>
      <c r="O9" s="362"/>
      <c r="P9" s="362"/>
      <c r="Q9" s="362"/>
      <c r="R9" s="362"/>
    </row>
    <row r="10" spans="1:18" ht="15" customHeight="1">
      <c r="B10" s="362"/>
      <c r="C10" s="362"/>
      <c r="D10" s="362"/>
      <c r="E10" s="362"/>
      <c r="F10" s="362"/>
      <c r="G10" s="362"/>
      <c r="H10" s="362"/>
      <c r="I10" s="362"/>
      <c r="J10" s="362"/>
      <c r="K10" s="362"/>
      <c r="L10" s="362"/>
      <c r="M10" s="362"/>
      <c r="N10" s="362"/>
      <c r="O10" s="362"/>
      <c r="P10" s="362"/>
      <c r="Q10" s="362"/>
      <c r="R10" s="362"/>
    </row>
    <row r="11" spans="1:18" ht="15" customHeight="1">
      <c r="B11" s="362"/>
      <c r="C11" s="362"/>
      <c r="D11" s="362"/>
      <c r="E11" s="362"/>
      <c r="F11" s="362"/>
      <c r="G11" s="362"/>
      <c r="H11" s="362"/>
      <c r="I11" s="362"/>
      <c r="J11" s="362"/>
      <c r="K11" s="362"/>
      <c r="L11" s="362"/>
      <c r="M11" s="362"/>
      <c r="N11" s="362"/>
      <c r="O11" s="362"/>
      <c r="P11" s="362"/>
      <c r="Q11" s="362"/>
      <c r="R11" s="362"/>
    </row>
    <row r="12" spans="1:18" ht="12" customHeight="1"/>
    <row r="13" spans="1:18" ht="18.75">
      <c r="A13" s="143" t="s">
        <v>625</v>
      </c>
    </row>
    <row r="14" spans="1:18" ht="12" customHeight="1"/>
    <row r="15" spans="1:18" ht="15" customHeight="1">
      <c r="B15" s="361" t="s">
        <v>804</v>
      </c>
      <c r="C15" s="361"/>
      <c r="D15" s="361"/>
      <c r="E15" s="361"/>
      <c r="F15" s="361"/>
      <c r="G15" s="361"/>
      <c r="H15" s="361"/>
      <c r="I15" s="361"/>
      <c r="J15" s="361"/>
      <c r="K15" s="361"/>
      <c r="L15" s="361"/>
      <c r="M15" s="361"/>
      <c r="N15" s="361"/>
      <c r="O15" s="361"/>
      <c r="P15" s="361"/>
      <c r="Q15" s="361"/>
      <c r="R15" s="361"/>
    </row>
    <row r="16" spans="1:18" ht="15" customHeight="1">
      <c r="B16" s="361"/>
      <c r="C16" s="361"/>
      <c r="D16" s="361"/>
      <c r="E16" s="361"/>
      <c r="F16" s="361"/>
      <c r="G16" s="361"/>
      <c r="H16" s="361"/>
      <c r="I16" s="361"/>
      <c r="J16" s="361"/>
      <c r="K16" s="361"/>
      <c r="L16" s="361"/>
      <c r="M16" s="361"/>
      <c r="N16" s="361"/>
      <c r="O16" s="361"/>
      <c r="P16" s="361"/>
      <c r="Q16" s="361"/>
      <c r="R16" s="361"/>
    </row>
    <row r="17" spans="2:18" ht="12" customHeight="1">
      <c r="B17" s="159"/>
      <c r="C17" s="159"/>
      <c r="D17" s="159"/>
      <c r="E17" s="159"/>
      <c r="F17" s="159"/>
      <c r="G17" s="159"/>
      <c r="H17" s="159"/>
      <c r="I17" s="159"/>
      <c r="J17" s="159"/>
      <c r="K17" s="159"/>
      <c r="L17" s="159"/>
      <c r="M17" s="159"/>
      <c r="N17" s="159"/>
      <c r="O17" s="159"/>
      <c r="P17" s="159"/>
      <c r="Q17" s="159"/>
      <c r="R17" s="159"/>
    </row>
    <row r="18" spans="2:18" ht="13.5" customHeight="1">
      <c r="B18" s="363" t="s">
        <v>839</v>
      </c>
      <c r="C18" s="363"/>
      <c r="D18" s="363"/>
      <c r="E18" s="363"/>
      <c r="F18" s="363"/>
      <c r="G18" s="363"/>
      <c r="H18" s="363"/>
      <c r="I18" s="363"/>
      <c r="J18" s="363"/>
      <c r="K18" s="363"/>
      <c r="L18" s="363"/>
      <c r="M18" s="363"/>
      <c r="N18" s="363"/>
      <c r="O18" s="363"/>
      <c r="P18" s="363"/>
      <c r="Q18" s="363"/>
      <c r="R18" s="363"/>
    </row>
    <row r="19" spans="2:18" ht="12" customHeight="1"/>
    <row r="20" spans="2:18" ht="15" customHeight="1">
      <c r="B20" s="361" t="s">
        <v>840</v>
      </c>
      <c r="C20" s="361"/>
      <c r="D20" s="361"/>
      <c r="E20" s="361"/>
      <c r="F20" s="361"/>
      <c r="G20" s="361"/>
      <c r="H20" s="361"/>
      <c r="I20" s="361"/>
      <c r="J20" s="361"/>
      <c r="K20" s="361"/>
      <c r="L20" s="361"/>
      <c r="M20" s="361"/>
      <c r="N20" s="361"/>
      <c r="O20" s="361"/>
      <c r="P20" s="361"/>
      <c r="Q20" s="361"/>
      <c r="R20" s="361"/>
    </row>
    <row r="21" spans="2:18" ht="15" customHeight="1">
      <c r="B21" s="361"/>
      <c r="C21" s="361"/>
      <c r="D21" s="361"/>
      <c r="E21" s="361"/>
      <c r="F21" s="361"/>
      <c r="G21" s="361"/>
      <c r="H21" s="361"/>
      <c r="I21" s="361"/>
      <c r="J21" s="361"/>
      <c r="K21" s="361"/>
      <c r="L21" s="361"/>
      <c r="M21" s="361"/>
      <c r="N21" s="361"/>
      <c r="O21" s="361"/>
      <c r="P21" s="361"/>
      <c r="Q21" s="361"/>
      <c r="R21" s="361"/>
    </row>
    <row r="22" spans="2:18" ht="12" customHeight="1"/>
    <row r="23" spans="2:18" ht="16.5">
      <c r="B23" s="147" t="s">
        <v>805</v>
      </c>
      <c r="C23" s="148"/>
      <c r="D23" s="148"/>
    </row>
    <row r="24" spans="2:18" ht="12" customHeight="1">
      <c r="B24" s="64"/>
    </row>
    <row r="25" spans="2:18" ht="16.5">
      <c r="B25" s="73" t="s">
        <v>812</v>
      </c>
      <c r="C25" s="147" t="s">
        <v>626</v>
      </c>
    </row>
    <row r="26" spans="2:18" ht="12" customHeight="1"/>
    <row r="27" spans="2:18" ht="15" customHeight="1">
      <c r="C27" s="53" t="s">
        <v>4</v>
      </c>
      <c r="D27" s="74"/>
      <c r="E27" s="148" t="s">
        <v>809</v>
      </c>
      <c r="F27" s="148"/>
      <c r="G27" s="148"/>
      <c r="H27" s="148"/>
      <c r="I27" s="148"/>
      <c r="J27" s="155" t="s">
        <v>807</v>
      </c>
      <c r="K27" s="148"/>
      <c r="L27" s="148"/>
      <c r="M27" s="148"/>
      <c r="N27" s="148"/>
      <c r="O27" s="148"/>
      <c r="P27" s="148"/>
      <c r="Q27" s="148"/>
      <c r="R27" s="148"/>
    </row>
    <row r="28" spans="2:18" ht="15" customHeight="1">
      <c r="C28" s="53"/>
      <c r="D28" s="75"/>
      <c r="E28" s="148" t="s">
        <v>806</v>
      </c>
      <c r="F28" s="148"/>
      <c r="G28" s="148"/>
      <c r="H28" s="148"/>
      <c r="I28" s="148"/>
      <c r="J28" s="149" t="s">
        <v>808</v>
      </c>
      <c r="K28" s="148"/>
      <c r="L28" s="148"/>
      <c r="M28" s="148"/>
      <c r="N28" s="148"/>
      <c r="O28" s="148"/>
      <c r="P28" s="148"/>
      <c r="Q28" s="148"/>
      <c r="R28" s="148"/>
    </row>
    <row r="29" spans="2:18" ht="12" customHeight="1">
      <c r="C29" s="53"/>
      <c r="D29" s="76"/>
    </row>
    <row r="30" spans="2:18" ht="17.100000000000001" customHeight="1">
      <c r="C30" s="53" t="s">
        <v>4</v>
      </c>
      <c r="D30" s="367" t="s">
        <v>857</v>
      </c>
      <c r="E30" s="367"/>
      <c r="F30" s="367"/>
      <c r="G30" s="367"/>
      <c r="H30" s="367"/>
      <c r="I30" s="367"/>
      <c r="J30" s="367"/>
      <c r="K30" s="367"/>
      <c r="L30" s="367"/>
      <c r="M30" s="367"/>
      <c r="N30" s="367"/>
      <c r="O30" s="367"/>
      <c r="P30" s="367"/>
      <c r="Q30" s="367"/>
      <c r="R30" s="367"/>
    </row>
    <row r="31" spans="2:18" ht="17.100000000000001" customHeight="1">
      <c r="C31" s="53"/>
      <c r="D31" s="367"/>
      <c r="E31" s="367"/>
      <c r="F31" s="367"/>
      <c r="G31" s="367"/>
      <c r="H31" s="367"/>
      <c r="I31" s="367"/>
      <c r="J31" s="367"/>
      <c r="K31" s="367"/>
      <c r="L31" s="367"/>
      <c r="M31" s="367"/>
      <c r="N31" s="367"/>
      <c r="O31" s="367"/>
      <c r="P31" s="367"/>
      <c r="Q31" s="367"/>
      <c r="R31" s="367"/>
    </row>
    <row r="32" spans="2:18" ht="17.100000000000001" customHeight="1">
      <c r="C32" s="53"/>
      <c r="D32" s="367"/>
      <c r="E32" s="367"/>
      <c r="F32" s="367"/>
      <c r="G32" s="367"/>
      <c r="H32" s="367"/>
      <c r="I32" s="367"/>
      <c r="J32" s="367"/>
      <c r="K32" s="367"/>
      <c r="L32" s="367"/>
      <c r="M32" s="367"/>
      <c r="N32" s="367"/>
      <c r="O32" s="367"/>
      <c r="P32" s="367"/>
      <c r="Q32" s="367"/>
      <c r="R32" s="367"/>
    </row>
    <row r="33" spans="1:18" ht="17.100000000000001" customHeight="1">
      <c r="C33" s="53"/>
      <c r="D33" s="367"/>
      <c r="E33" s="367"/>
      <c r="F33" s="367"/>
      <c r="G33" s="367"/>
      <c r="H33" s="367"/>
      <c r="I33" s="367"/>
      <c r="J33" s="367"/>
      <c r="K33" s="367"/>
      <c r="L33" s="367"/>
      <c r="M33" s="367"/>
      <c r="N33" s="367"/>
      <c r="O33" s="367"/>
      <c r="P33" s="367"/>
      <c r="Q33" s="367"/>
      <c r="R33" s="367"/>
    </row>
    <row r="34" spans="1:18" ht="15" customHeight="1">
      <c r="C34" s="53"/>
      <c r="D34" s="150" t="s">
        <v>858</v>
      </c>
      <c r="E34" s="77"/>
      <c r="F34" s="77"/>
      <c r="G34" s="77"/>
      <c r="H34" s="77"/>
      <c r="I34" s="77"/>
      <c r="J34" s="77"/>
      <c r="K34" s="77"/>
      <c r="L34" s="77"/>
      <c r="M34" s="77"/>
      <c r="N34" s="77"/>
      <c r="O34" s="77"/>
      <c r="P34" s="77"/>
      <c r="Q34" s="77"/>
      <c r="R34" s="77"/>
    </row>
    <row r="35" spans="1:18" ht="12" customHeight="1">
      <c r="C35" s="53"/>
    </row>
    <row r="36" spans="1:18" ht="15" customHeight="1">
      <c r="C36" s="53" t="s">
        <v>627</v>
      </c>
      <c r="D36" s="367" t="s">
        <v>849</v>
      </c>
      <c r="E36" s="367"/>
      <c r="F36" s="367"/>
      <c r="G36" s="367"/>
      <c r="H36" s="367"/>
      <c r="I36" s="367"/>
      <c r="J36" s="367"/>
      <c r="K36" s="367"/>
      <c r="L36" s="367"/>
      <c r="M36" s="367"/>
      <c r="N36" s="367"/>
      <c r="O36" s="367"/>
      <c r="P36" s="367"/>
      <c r="Q36" s="367"/>
      <c r="R36" s="367"/>
    </row>
    <row r="37" spans="1:18" ht="12" customHeight="1">
      <c r="C37" s="53"/>
      <c r="D37" s="160"/>
      <c r="E37" s="160"/>
      <c r="F37" s="160"/>
      <c r="G37" s="160"/>
      <c r="H37" s="160"/>
      <c r="I37" s="160"/>
      <c r="J37" s="160"/>
      <c r="K37" s="160"/>
      <c r="L37" s="160"/>
      <c r="M37" s="160"/>
      <c r="N37" s="160"/>
      <c r="O37" s="160"/>
      <c r="P37" s="160"/>
      <c r="Q37" s="160"/>
      <c r="R37" s="160"/>
    </row>
    <row r="38" spans="1:18" ht="15" customHeight="1">
      <c r="B38" s="73"/>
      <c r="C38" s="53" t="s">
        <v>4</v>
      </c>
      <c r="D38" s="367" t="s">
        <v>841</v>
      </c>
      <c r="E38" s="367"/>
      <c r="F38" s="367"/>
      <c r="G38" s="367"/>
      <c r="H38" s="367"/>
      <c r="I38" s="367"/>
      <c r="J38" s="367"/>
      <c r="K38" s="367"/>
      <c r="L38" s="367"/>
      <c r="M38" s="367"/>
      <c r="N38" s="367"/>
      <c r="O38" s="367"/>
      <c r="P38" s="367"/>
      <c r="Q38" s="367"/>
      <c r="R38" s="367"/>
    </row>
    <row r="39" spans="1:18" ht="15" customHeight="1">
      <c r="B39" s="73"/>
      <c r="C39" s="53"/>
      <c r="D39" s="367"/>
      <c r="E39" s="367"/>
      <c r="F39" s="367"/>
      <c r="G39" s="367"/>
      <c r="H39" s="367"/>
      <c r="I39" s="367"/>
      <c r="J39" s="367"/>
      <c r="K39" s="367"/>
      <c r="L39" s="367"/>
      <c r="M39" s="367"/>
      <c r="N39" s="367"/>
      <c r="O39" s="367"/>
      <c r="P39" s="367"/>
      <c r="Q39" s="367"/>
      <c r="R39" s="367"/>
    </row>
    <row r="40" spans="1:18" ht="12" customHeight="1">
      <c r="C40" s="53"/>
      <c r="D40" s="156"/>
      <c r="E40" s="156"/>
      <c r="F40" s="156"/>
      <c r="G40" s="156"/>
      <c r="H40" s="156"/>
      <c r="I40" s="156"/>
      <c r="J40" s="156"/>
      <c r="K40" s="156"/>
      <c r="L40" s="156"/>
      <c r="M40" s="156"/>
      <c r="N40" s="156"/>
      <c r="O40" s="156"/>
      <c r="P40" s="156"/>
      <c r="Q40" s="156"/>
      <c r="R40" s="156"/>
    </row>
    <row r="41" spans="1:18" ht="16.5">
      <c r="B41" s="73" t="s">
        <v>812</v>
      </c>
      <c r="C41" s="161" t="s">
        <v>813</v>
      </c>
    </row>
    <row r="42" spans="1:18" ht="12" customHeight="1">
      <c r="B42" s="73"/>
      <c r="C42" s="161"/>
    </row>
    <row r="43" spans="1:18" ht="16.5">
      <c r="B43" s="73"/>
      <c r="C43" s="53" t="s">
        <v>4</v>
      </c>
      <c r="D43" s="148" t="s">
        <v>843</v>
      </c>
    </row>
    <row r="44" spans="1:18" ht="15" customHeight="1">
      <c r="B44" s="73"/>
      <c r="C44" s="53"/>
      <c r="D44" s="149" t="s">
        <v>844</v>
      </c>
    </row>
    <row r="45" spans="1:18" ht="12" customHeight="1">
      <c r="B45" s="73"/>
      <c r="C45" s="161"/>
    </row>
    <row r="46" spans="1:18" ht="18.75">
      <c r="A46" s="143" t="s">
        <v>628</v>
      </c>
      <c r="B46" s="148"/>
      <c r="C46" s="151"/>
      <c r="D46" s="148"/>
      <c r="E46" s="148"/>
      <c r="F46" s="148"/>
      <c r="G46" s="51"/>
    </row>
    <row r="47" spans="1:18" ht="12" customHeight="1">
      <c r="A47" s="78"/>
      <c r="C47" s="53"/>
    </row>
    <row r="48" spans="1:18" ht="15" customHeight="1">
      <c r="C48" s="53" t="s">
        <v>4</v>
      </c>
      <c r="D48" s="366" t="s">
        <v>856</v>
      </c>
      <c r="E48" s="366"/>
      <c r="F48" s="366"/>
      <c r="G48" s="366"/>
      <c r="H48" s="366"/>
      <c r="I48" s="366"/>
      <c r="J48" s="366"/>
      <c r="K48" s="366"/>
      <c r="L48" s="366"/>
      <c r="M48" s="366"/>
      <c r="N48" s="366"/>
      <c r="O48" s="366"/>
      <c r="P48" s="366"/>
      <c r="Q48" s="366"/>
      <c r="R48" s="366"/>
    </row>
    <row r="49" spans="1:18" ht="15" customHeight="1">
      <c r="C49" s="53" t="s">
        <v>4</v>
      </c>
      <c r="D49" s="153" t="s">
        <v>842</v>
      </c>
      <c r="E49" s="152"/>
      <c r="F49" s="152"/>
      <c r="G49" s="152"/>
      <c r="H49" s="152"/>
      <c r="I49" s="152"/>
      <c r="J49" s="152"/>
      <c r="K49" s="152"/>
      <c r="L49" s="152"/>
      <c r="M49" s="152"/>
      <c r="N49" s="152"/>
      <c r="O49" s="152"/>
      <c r="P49" s="152"/>
      <c r="Q49" s="152"/>
      <c r="R49" s="152"/>
    </row>
    <row r="50" spans="1:18" ht="15" customHeight="1">
      <c r="C50" s="53" t="s">
        <v>4</v>
      </c>
      <c r="D50" s="154" t="s">
        <v>810</v>
      </c>
      <c r="E50" s="152"/>
      <c r="F50" s="152"/>
      <c r="G50" s="152"/>
      <c r="H50" s="152"/>
      <c r="I50" s="152"/>
      <c r="J50" s="152"/>
      <c r="K50" s="152"/>
      <c r="L50" s="152"/>
      <c r="M50" s="152"/>
      <c r="N50" s="152"/>
      <c r="O50" s="152"/>
      <c r="P50" s="152"/>
      <c r="Q50" s="152"/>
      <c r="R50" s="152"/>
    </row>
    <row r="51" spans="1:18" ht="16.5">
      <c r="C51" s="53" t="s">
        <v>4</v>
      </c>
      <c r="D51" s="154" t="s">
        <v>855</v>
      </c>
      <c r="E51" s="87"/>
      <c r="F51" s="87"/>
      <c r="G51" s="87"/>
      <c r="H51" s="87"/>
      <c r="I51" s="87"/>
      <c r="J51" s="87"/>
      <c r="K51" s="87"/>
      <c r="L51" s="87"/>
      <c r="M51" s="87"/>
      <c r="N51" s="87"/>
      <c r="O51" s="87"/>
      <c r="P51" s="87"/>
      <c r="Q51" s="87"/>
      <c r="R51" s="87"/>
    </row>
    <row r="52" spans="1:18" s="140" customFormat="1" ht="15" customHeight="1">
      <c r="C52" s="141"/>
      <c r="D52" s="364" t="s">
        <v>845</v>
      </c>
      <c r="E52" s="365"/>
      <c r="F52" s="365"/>
      <c r="G52" s="365"/>
      <c r="H52" s="365"/>
      <c r="I52" s="365"/>
      <c r="J52" s="365"/>
      <c r="K52" s="365"/>
      <c r="L52" s="365"/>
      <c r="M52" s="365"/>
      <c r="N52" s="365"/>
      <c r="O52" s="365"/>
      <c r="P52" s="365"/>
      <c r="Q52" s="365"/>
      <c r="R52" s="365"/>
    </row>
    <row r="53" spans="1:18">
      <c r="C53" s="53"/>
    </row>
    <row r="54" spans="1:18" ht="18.75">
      <c r="A54" s="143" t="s">
        <v>671</v>
      </c>
      <c r="B54" s="143"/>
      <c r="C54" s="151"/>
      <c r="D54" s="143"/>
    </row>
    <row r="55" spans="1:18" ht="12" customHeight="1">
      <c r="A55" s="78"/>
      <c r="C55" s="53"/>
    </row>
    <row r="56" spans="1:18" ht="16.5">
      <c r="C56" s="53" t="s">
        <v>4</v>
      </c>
      <c r="D56" s="361" t="s">
        <v>672</v>
      </c>
      <c r="E56" s="361"/>
      <c r="F56" s="361"/>
      <c r="G56" s="361"/>
      <c r="H56" s="361"/>
      <c r="I56" s="361"/>
      <c r="J56" s="361"/>
      <c r="K56" s="361"/>
      <c r="L56" s="361"/>
      <c r="M56" s="361"/>
      <c r="N56" s="361"/>
      <c r="O56" s="361"/>
      <c r="P56" s="361"/>
      <c r="Q56" s="361"/>
      <c r="R56" s="361"/>
    </row>
    <row r="57" spans="1:18">
      <c r="C57" s="53"/>
      <c r="D57" s="157" t="s">
        <v>629</v>
      </c>
    </row>
    <row r="58" spans="1:18" s="78" customFormat="1" ht="16.5">
      <c r="C58" s="53" t="s">
        <v>4</v>
      </c>
      <c r="D58" s="148" t="s">
        <v>811</v>
      </c>
      <c r="E58" s="51"/>
      <c r="F58" s="51"/>
      <c r="G58" s="51"/>
      <c r="H58" s="51"/>
      <c r="I58" s="51"/>
      <c r="J58" s="51"/>
      <c r="K58" s="51"/>
      <c r="L58" s="51"/>
      <c r="M58" s="51"/>
      <c r="N58" s="51"/>
    </row>
    <row r="59" spans="1:18">
      <c r="D59" s="158" t="s">
        <v>630</v>
      </c>
    </row>
    <row r="60" spans="1:18" ht="16.5">
      <c r="D60" s="148" t="s">
        <v>631</v>
      </c>
    </row>
    <row r="61" spans="1:18" ht="16.5">
      <c r="E61" s="148" t="s">
        <v>632</v>
      </c>
    </row>
  </sheetData>
  <sheetProtection selectLockedCells="1" selectUnlockedCells="1"/>
  <customSheetViews>
    <customSheetView guid="{EE3F9A73-BD6B-4190-946A-287F3FC769AE}" showPageBreaks="1" view="pageBreakPreview" topLeftCell="A16">
      <selection activeCell="J27" sqref="J27"/>
      <pageMargins left="0.48" right="0.37" top="1" bottom="0.67" header="0.51200000000000001" footer="0.51200000000000001"/>
      <pageSetup paperSize="9" scale="80" orientation="portrait" verticalDpi="300" r:id="rId1"/>
      <headerFooter alignWithMargins="0"/>
    </customSheetView>
  </customSheetViews>
  <mergeCells count="11">
    <mergeCell ref="D56:R56"/>
    <mergeCell ref="D52:R52"/>
    <mergeCell ref="D48:R48"/>
    <mergeCell ref="D36:R36"/>
    <mergeCell ref="D30:R33"/>
    <mergeCell ref="D38:R39"/>
    <mergeCell ref="O1:R1"/>
    <mergeCell ref="B8:R11"/>
    <mergeCell ref="B15:R16"/>
    <mergeCell ref="B20:R21"/>
    <mergeCell ref="B18:R18"/>
  </mergeCells>
  <phoneticPr fontId="25"/>
  <hyperlinks>
    <hyperlink ref="D57" r:id="rId2" xr:uid="{A2ADFDB2-B237-490F-9002-F134815428A3}"/>
    <hyperlink ref="D59" r:id="rId3" xr:uid="{81C7BE3D-4F68-4841-BC88-B19100E2E7C5}"/>
  </hyperlinks>
  <pageMargins left="0.48" right="0.37" top="1" bottom="0.67" header="0.51200000000000001" footer="0.51200000000000001"/>
  <pageSetup paperSize="9" scale="80" orientation="portrait" verticalDpi="300" r:id="rId4"/>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H271"/>
  <sheetViews>
    <sheetView view="pageBreakPreview" zoomScale="80" zoomScaleNormal="100" zoomScaleSheetLayoutView="80" workbookViewId="0"/>
  </sheetViews>
  <sheetFormatPr defaultRowHeight="13.5"/>
  <cols>
    <col min="1" max="1" width="2.125" style="51" customWidth="1"/>
    <col min="2" max="2" width="3.75" style="51" customWidth="1"/>
    <col min="3" max="3" width="14.375" style="51" customWidth="1"/>
    <col min="4" max="4" width="57.375" style="51" customWidth="1"/>
    <col min="5" max="5" width="34.875" style="51" customWidth="1"/>
    <col min="6" max="6" width="10.625" style="51" customWidth="1"/>
    <col min="7" max="7" width="7.625" style="51" customWidth="1"/>
    <col min="8" max="16384" width="9" style="51"/>
  </cols>
  <sheetData>
    <row r="1" spans="1:6" ht="24">
      <c r="A1" s="162" t="s">
        <v>666</v>
      </c>
      <c r="B1" s="162"/>
      <c r="C1" s="162"/>
      <c r="D1" s="162"/>
      <c r="E1" s="354">
        <v>44136</v>
      </c>
      <c r="F1" s="355" t="s">
        <v>657</v>
      </c>
    </row>
    <row r="2" spans="1:6" ht="18.75">
      <c r="A2" s="54"/>
      <c r="F2" s="58"/>
    </row>
    <row r="3" spans="1:6" ht="19.5">
      <c r="A3" s="163" t="s">
        <v>236</v>
      </c>
      <c r="B3" s="148"/>
      <c r="C3" s="148"/>
      <c r="D3" s="148"/>
      <c r="E3" s="55"/>
      <c r="F3" s="55"/>
    </row>
    <row r="4" spans="1:6" ht="17.25" thickBot="1">
      <c r="A4" s="55"/>
      <c r="B4" s="55"/>
      <c r="C4" s="164" t="s">
        <v>647</v>
      </c>
      <c r="D4" s="165" t="s">
        <v>648</v>
      </c>
      <c r="E4" s="55"/>
      <c r="F4" s="55"/>
    </row>
    <row r="5" spans="1:6" ht="16.5" thickBot="1">
      <c r="A5" s="55"/>
      <c r="B5" s="55"/>
      <c r="C5" s="374" t="s">
        <v>156</v>
      </c>
      <c r="D5" s="375"/>
      <c r="E5" s="166" t="s">
        <v>157</v>
      </c>
      <c r="F5" s="167" t="s">
        <v>158</v>
      </c>
    </row>
    <row r="6" spans="1:6" ht="16.5" thickTop="1">
      <c r="A6" s="55"/>
      <c r="B6" s="55"/>
      <c r="C6" s="168">
        <v>1</v>
      </c>
      <c r="D6" s="169" t="s">
        <v>159</v>
      </c>
      <c r="E6" s="170"/>
      <c r="F6" s="171"/>
    </row>
    <row r="7" spans="1:6" ht="15.75">
      <c r="A7" s="55"/>
      <c r="B7" s="55"/>
      <c r="C7" s="172">
        <v>2</v>
      </c>
      <c r="D7" s="173" t="s">
        <v>237</v>
      </c>
      <c r="E7" s="174"/>
      <c r="F7" s="175"/>
    </row>
    <row r="8" spans="1:6" ht="15.75">
      <c r="A8" s="55"/>
      <c r="B8" s="55"/>
      <c r="C8" s="172">
        <v>3</v>
      </c>
      <c r="D8" s="173" t="s">
        <v>160</v>
      </c>
      <c r="E8" s="174"/>
      <c r="F8" s="175"/>
    </row>
    <row r="9" spans="1:6" ht="15.75">
      <c r="A9" s="55"/>
      <c r="B9" s="55"/>
      <c r="C9" s="172">
        <v>4</v>
      </c>
      <c r="D9" s="173" t="s">
        <v>161</v>
      </c>
      <c r="E9" s="174"/>
      <c r="F9" s="175"/>
    </row>
    <row r="10" spans="1:6" ht="15.75">
      <c r="A10" s="55"/>
      <c r="B10" s="55"/>
      <c r="C10" s="172">
        <v>5</v>
      </c>
      <c r="D10" s="173" t="s">
        <v>162</v>
      </c>
      <c r="E10" s="174"/>
      <c r="F10" s="175"/>
    </row>
    <row r="11" spans="1:6" ht="15.75">
      <c r="A11" s="55"/>
      <c r="B11" s="55"/>
      <c r="C11" s="172">
        <v>6</v>
      </c>
      <c r="D11" s="173" t="s">
        <v>163</v>
      </c>
      <c r="E11" s="176"/>
      <c r="F11" s="175"/>
    </row>
    <row r="12" spans="1:6" ht="15.75">
      <c r="A12" s="55"/>
      <c r="B12" s="55"/>
      <c r="C12" s="172">
        <v>7</v>
      </c>
      <c r="D12" s="173" t="s">
        <v>164</v>
      </c>
      <c r="E12" s="177"/>
      <c r="F12" s="175"/>
    </row>
    <row r="13" spans="1:6" ht="15.75">
      <c r="A13" s="55"/>
      <c r="B13" s="55"/>
      <c r="C13" s="172">
        <v>8</v>
      </c>
      <c r="D13" s="173" t="s">
        <v>165</v>
      </c>
      <c r="E13" s="176"/>
      <c r="F13" s="175"/>
    </row>
    <row r="14" spans="1:6" ht="15.75">
      <c r="A14" s="55"/>
      <c r="B14" s="55"/>
      <c r="C14" s="172">
        <v>9</v>
      </c>
      <c r="D14" s="173" t="s">
        <v>166</v>
      </c>
      <c r="E14" s="177"/>
      <c r="F14" s="175"/>
    </row>
    <row r="15" spans="1:6" ht="31.5">
      <c r="A15" s="55"/>
      <c r="B15" s="55"/>
      <c r="C15" s="172">
        <v>10</v>
      </c>
      <c r="D15" s="178" t="s">
        <v>167</v>
      </c>
      <c r="E15" s="176"/>
      <c r="F15" s="179"/>
    </row>
    <row r="16" spans="1:6" ht="15.75">
      <c r="A16" s="55"/>
      <c r="B16" s="55"/>
      <c r="C16" s="172">
        <v>11</v>
      </c>
      <c r="D16" s="173" t="s">
        <v>168</v>
      </c>
      <c r="E16" s="180"/>
      <c r="F16" s="175"/>
    </row>
    <row r="17" spans="1:6" ht="31.5">
      <c r="A17" s="55"/>
      <c r="B17" s="55"/>
      <c r="C17" s="172">
        <v>12</v>
      </c>
      <c r="D17" s="173" t="s">
        <v>169</v>
      </c>
      <c r="E17" s="176"/>
      <c r="F17" s="175"/>
    </row>
    <row r="18" spans="1:6" ht="31.5">
      <c r="A18" s="55"/>
      <c r="B18" s="55"/>
      <c r="C18" s="172">
        <v>13</v>
      </c>
      <c r="D18" s="173" t="s">
        <v>238</v>
      </c>
      <c r="E18" s="176"/>
      <c r="F18" s="175"/>
    </row>
    <row r="19" spans="1:6" ht="31.5">
      <c r="A19" s="55"/>
      <c r="B19" s="55"/>
      <c r="C19" s="172">
        <v>14</v>
      </c>
      <c r="D19" s="178" t="s">
        <v>170</v>
      </c>
      <c r="E19" s="181"/>
      <c r="F19" s="179"/>
    </row>
    <row r="20" spans="1:6" ht="15.75">
      <c r="A20" s="55"/>
      <c r="B20" s="55"/>
      <c r="C20" s="172">
        <v>15</v>
      </c>
      <c r="D20" s="178" t="s">
        <v>171</v>
      </c>
      <c r="E20" s="182"/>
      <c r="F20" s="179"/>
    </row>
    <row r="21" spans="1:6" ht="15.75">
      <c r="A21" s="55"/>
      <c r="B21" s="55"/>
      <c r="C21" s="172">
        <v>16</v>
      </c>
      <c r="D21" s="183" t="s">
        <v>287</v>
      </c>
      <c r="E21" s="184"/>
      <c r="F21" s="179"/>
    </row>
    <row r="22" spans="1:6" ht="15.75">
      <c r="A22" s="55"/>
      <c r="B22" s="55"/>
      <c r="C22" s="172">
        <v>17</v>
      </c>
      <c r="D22" s="185" t="s">
        <v>239</v>
      </c>
      <c r="E22" s="184"/>
      <c r="F22" s="179" t="s">
        <v>240</v>
      </c>
    </row>
    <row r="23" spans="1:6" ht="15.75">
      <c r="A23" s="55"/>
      <c r="B23" s="55"/>
      <c r="C23" s="172">
        <v>18</v>
      </c>
      <c r="D23" s="186" t="s">
        <v>241</v>
      </c>
      <c r="E23" s="181"/>
      <c r="F23" s="179" t="s">
        <v>242</v>
      </c>
    </row>
    <row r="24" spans="1:6" ht="15.75">
      <c r="A24" s="55"/>
      <c r="B24" s="55"/>
      <c r="C24" s="172">
        <v>19</v>
      </c>
      <c r="D24" s="183" t="s">
        <v>243</v>
      </c>
      <c r="E24" s="181"/>
      <c r="F24" s="179" t="s">
        <v>242</v>
      </c>
    </row>
    <row r="25" spans="1:6" ht="15.75">
      <c r="A25" s="55"/>
      <c r="B25" s="55"/>
      <c r="C25" s="172">
        <v>20</v>
      </c>
      <c r="D25" s="187" t="s">
        <v>244</v>
      </c>
      <c r="E25" s="181"/>
      <c r="F25" s="179" t="s">
        <v>242</v>
      </c>
    </row>
    <row r="26" spans="1:6" ht="15.75">
      <c r="A26" s="55"/>
      <c r="B26" s="55"/>
      <c r="C26" s="172">
        <v>21</v>
      </c>
      <c r="D26" s="183" t="s">
        <v>245</v>
      </c>
      <c r="E26" s="181"/>
      <c r="F26" s="179" t="s">
        <v>242</v>
      </c>
    </row>
    <row r="27" spans="1:6" ht="15.75">
      <c r="A27" s="55"/>
      <c r="B27" s="55"/>
      <c r="C27" s="172">
        <v>22</v>
      </c>
      <c r="D27" s="183" t="s">
        <v>246</v>
      </c>
      <c r="E27" s="188"/>
      <c r="F27" s="179" t="s">
        <v>242</v>
      </c>
    </row>
    <row r="28" spans="1:6" ht="15.75">
      <c r="A28" s="55"/>
      <c r="B28" s="55"/>
      <c r="C28" s="172">
        <v>23</v>
      </c>
      <c r="D28" s="187" t="s">
        <v>247</v>
      </c>
      <c r="E28" s="181"/>
      <c r="F28" s="179" t="s">
        <v>242</v>
      </c>
    </row>
    <row r="29" spans="1:6" ht="15.75">
      <c r="A29" s="55"/>
      <c r="B29" s="55"/>
      <c r="C29" s="172">
        <v>24</v>
      </c>
      <c r="D29" s="183" t="s">
        <v>248</v>
      </c>
      <c r="E29" s="188"/>
      <c r="F29" s="179" t="s">
        <v>242</v>
      </c>
    </row>
    <row r="30" spans="1:6" ht="15.75">
      <c r="A30" s="55"/>
      <c r="B30" s="55"/>
      <c r="C30" s="172">
        <v>25</v>
      </c>
      <c r="D30" s="187" t="s">
        <v>249</v>
      </c>
      <c r="E30" s="182"/>
      <c r="F30" s="179" t="s">
        <v>242</v>
      </c>
    </row>
    <row r="31" spans="1:6" ht="15.75">
      <c r="A31" s="55"/>
      <c r="B31" s="55"/>
      <c r="C31" s="172">
        <v>26</v>
      </c>
      <c r="D31" s="186" t="s">
        <v>250</v>
      </c>
      <c r="E31" s="181"/>
      <c r="F31" s="179" t="s">
        <v>242</v>
      </c>
    </row>
    <row r="32" spans="1:6" ht="15.75">
      <c r="A32" s="55"/>
      <c r="B32" s="55"/>
      <c r="C32" s="172">
        <v>27</v>
      </c>
      <c r="D32" s="183" t="s">
        <v>251</v>
      </c>
      <c r="E32" s="182"/>
      <c r="F32" s="179" t="s">
        <v>242</v>
      </c>
    </row>
    <row r="33" spans="1:6" ht="15.75">
      <c r="A33" s="55"/>
      <c r="B33" s="55"/>
      <c r="C33" s="172">
        <v>28</v>
      </c>
      <c r="D33" s="173" t="s">
        <v>252</v>
      </c>
      <c r="E33" s="189"/>
      <c r="F33" s="190" t="s">
        <v>242</v>
      </c>
    </row>
    <row r="34" spans="1:6" ht="31.5">
      <c r="A34" s="55"/>
      <c r="B34" s="55"/>
      <c r="C34" s="172">
        <v>29</v>
      </c>
      <c r="D34" s="191" t="s">
        <v>253</v>
      </c>
      <c r="E34" s="192"/>
      <c r="F34" s="190" t="s">
        <v>254</v>
      </c>
    </row>
    <row r="35" spans="1:6" ht="15.75">
      <c r="A35" s="55"/>
      <c r="B35" s="55"/>
      <c r="C35" s="172">
        <v>30</v>
      </c>
      <c r="D35" s="183" t="s">
        <v>255</v>
      </c>
      <c r="E35" s="192"/>
      <c r="F35" s="179" t="s">
        <v>242</v>
      </c>
    </row>
    <row r="36" spans="1:6" ht="15.75">
      <c r="A36" s="55"/>
      <c r="B36" s="55"/>
      <c r="C36" s="172">
        <v>31</v>
      </c>
      <c r="D36" s="191" t="s">
        <v>256</v>
      </c>
      <c r="E36" s="192"/>
      <c r="F36" s="193" t="s">
        <v>257</v>
      </c>
    </row>
    <row r="37" spans="1:6" ht="31.5">
      <c r="A37" s="55"/>
      <c r="B37" s="55"/>
      <c r="C37" s="172">
        <v>32</v>
      </c>
      <c r="D37" s="183" t="s">
        <v>258</v>
      </c>
      <c r="E37" s="192"/>
      <c r="F37" s="193" t="s">
        <v>259</v>
      </c>
    </row>
    <row r="38" spans="1:6" ht="32.25" thickBot="1">
      <c r="A38" s="55"/>
      <c r="B38" s="55"/>
      <c r="C38" s="194">
        <v>33</v>
      </c>
      <c r="D38" s="195" t="s">
        <v>260</v>
      </c>
      <c r="E38" s="196"/>
      <c r="F38" s="197" t="s">
        <v>242</v>
      </c>
    </row>
    <row r="39" spans="1:6" ht="15.75">
      <c r="A39" s="55"/>
      <c r="B39" s="55"/>
      <c r="C39" s="198" t="s">
        <v>172</v>
      </c>
      <c r="D39" s="377" t="s">
        <v>863</v>
      </c>
      <c r="E39" s="377"/>
      <c r="F39" s="377"/>
    </row>
    <row r="40" spans="1:6" ht="27" customHeight="1">
      <c r="A40" s="55"/>
      <c r="B40" s="55"/>
      <c r="C40" s="200" t="s">
        <v>815</v>
      </c>
      <c r="D40" s="381" t="s">
        <v>865</v>
      </c>
      <c r="E40" s="381"/>
      <c r="F40" s="381"/>
    </row>
    <row r="41" spans="1:6" ht="37.5" customHeight="1">
      <c r="A41" s="55"/>
      <c r="B41" s="55"/>
      <c r="C41" s="199"/>
      <c r="D41" s="381" t="s">
        <v>864</v>
      </c>
      <c r="E41" s="381"/>
      <c r="F41" s="381"/>
    </row>
    <row r="42" spans="1:6">
      <c r="A42" s="55"/>
      <c r="B42" s="55"/>
      <c r="C42" s="56"/>
      <c r="D42" s="56"/>
      <c r="E42" s="56"/>
      <c r="F42" s="56"/>
    </row>
    <row r="43" spans="1:6" ht="19.5">
      <c r="A43" s="163" t="s">
        <v>261</v>
      </c>
      <c r="B43" s="148"/>
      <c r="C43" s="201"/>
      <c r="D43" s="201"/>
      <c r="E43" s="56"/>
      <c r="F43" s="56"/>
    </row>
    <row r="44" spans="1:6" ht="17.25" thickBot="1">
      <c r="A44" s="55"/>
      <c r="B44" s="55"/>
      <c r="C44" s="164" t="s">
        <v>647</v>
      </c>
      <c r="D44" s="165" t="s">
        <v>651</v>
      </c>
      <c r="E44" s="55"/>
      <c r="F44" s="55"/>
    </row>
    <row r="45" spans="1:6" ht="16.5" thickBot="1">
      <c r="A45" s="55"/>
      <c r="B45" s="55"/>
      <c r="C45" s="374" t="s">
        <v>156</v>
      </c>
      <c r="D45" s="376"/>
      <c r="E45" s="202" t="s">
        <v>157</v>
      </c>
      <c r="F45" s="203" t="s">
        <v>158</v>
      </c>
    </row>
    <row r="46" spans="1:6" ht="16.5" thickTop="1">
      <c r="A46" s="55"/>
      <c r="B46" s="55"/>
      <c r="C46" s="204">
        <v>1</v>
      </c>
      <c r="D46" s="205" t="s">
        <v>173</v>
      </c>
      <c r="E46" s="378" t="s">
        <v>262</v>
      </c>
      <c r="F46" s="171"/>
    </row>
    <row r="47" spans="1:6" ht="15.75">
      <c r="A47" s="55"/>
      <c r="B47" s="55"/>
      <c r="C47" s="206">
        <v>2</v>
      </c>
      <c r="D47" s="207" t="s">
        <v>174</v>
      </c>
      <c r="E47" s="379"/>
      <c r="F47" s="175"/>
    </row>
    <row r="48" spans="1:6" ht="15.75">
      <c r="A48" s="55"/>
      <c r="B48" s="55"/>
      <c r="C48" s="206">
        <v>3</v>
      </c>
      <c r="D48" s="207" t="s">
        <v>175</v>
      </c>
      <c r="E48" s="379"/>
      <c r="F48" s="175"/>
    </row>
    <row r="49" spans="1:6" ht="15.75">
      <c r="A49" s="55"/>
      <c r="B49" s="55"/>
      <c r="C49" s="206">
        <v>4</v>
      </c>
      <c r="D49" s="207" t="s">
        <v>176</v>
      </c>
      <c r="E49" s="379"/>
      <c r="F49" s="175"/>
    </row>
    <row r="50" spans="1:6" ht="15.75">
      <c r="A50" s="55"/>
      <c r="B50" s="55"/>
      <c r="C50" s="206">
        <v>5</v>
      </c>
      <c r="D50" s="207" t="s">
        <v>177</v>
      </c>
      <c r="E50" s="379"/>
      <c r="F50" s="175"/>
    </row>
    <row r="51" spans="1:6" ht="15.75">
      <c r="A51" s="55"/>
      <c r="B51" s="55"/>
      <c r="C51" s="206">
        <v>6</v>
      </c>
      <c r="D51" s="207" t="s">
        <v>178</v>
      </c>
      <c r="E51" s="379"/>
      <c r="F51" s="175"/>
    </row>
    <row r="52" spans="1:6" ht="15.75">
      <c r="A52" s="55"/>
      <c r="B52" s="55"/>
      <c r="C52" s="206">
        <v>7</v>
      </c>
      <c r="D52" s="207" t="s">
        <v>263</v>
      </c>
      <c r="E52" s="379"/>
      <c r="F52" s="175"/>
    </row>
    <row r="53" spans="1:6" ht="15.75">
      <c r="A53" s="55"/>
      <c r="B53" s="55"/>
      <c r="C53" s="206">
        <v>8</v>
      </c>
      <c r="D53" s="207" t="s">
        <v>264</v>
      </c>
      <c r="E53" s="379"/>
      <c r="F53" s="175"/>
    </row>
    <row r="54" spans="1:6" ht="32.25" thickBot="1">
      <c r="A54" s="55"/>
      <c r="B54" s="55"/>
      <c r="C54" s="208">
        <v>9</v>
      </c>
      <c r="D54" s="209" t="s">
        <v>265</v>
      </c>
      <c r="E54" s="380"/>
      <c r="F54" s="210"/>
    </row>
    <row r="55" spans="1:6">
      <c r="A55" s="55"/>
      <c r="B55" s="55"/>
      <c r="C55" s="55"/>
      <c r="D55" s="55"/>
      <c r="E55" s="55"/>
      <c r="F55" s="55"/>
    </row>
    <row r="56" spans="1:6" ht="19.5">
      <c r="A56" s="163" t="s">
        <v>266</v>
      </c>
      <c r="B56" s="148"/>
      <c r="C56" s="148"/>
      <c r="D56" s="148"/>
      <c r="E56" s="55"/>
      <c r="F56" s="55"/>
    </row>
    <row r="57" spans="1:6" ht="14.25" thickBot="1">
      <c r="A57" s="55"/>
      <c r="B57" s="55"/>
      <c r="C57" s="211" t="s">
        <v>647</v>
      </c>
      <c r="D57" s="165" t="s">
        <v>650</v>
      </c>
      <c r="E57" s="55"/>
      <c r="F57" s="55"/>
    </row>
    <row r="58" spans="1:6" ht="16.5" thickBot="1">
      <c r="A58" s="55"/>
      <c r="B58" s="55"/>
      <c r="C58" s="374" t="s">
        <v>156</v>
      </c>
      <c r="D58" s="376"/>
      <c r="E58" s="202" t="s">
        <v>157</v>
      </c>
      <c r="F58" s="203" t="s">
        <v>158</v>
      </c>
    </row>
    <row r="59" spans="1:6" ht="16.5" thickTop="1">
      <c r="A59" s="55"/>
      <c r="B59" s="55"/>
      <c r="C59" s="212">
        <v>1</v>
      </c>
      <c r="D59" s="213" t="s">
        <v>179</v>
      </c>
      <c r="E59" s="378" t="s">
        <v>267</v>
      </c>
      <c r="F59" s="171"/>
    </row>
    <row r="60" spans="1:6" ht="15.75">
      <c r="A60" s="55"/>
      <c r="B60" s="55"/>
      <c r="C60" s="214">
        <v>2</v>
      </c>
      <c r="D60" s="207" t="s">
        <v>268</v>
      </c>
      <c r="E60" s="379"/>
      <c r="F60" s="175"/>
    </row>
    <row r="61" spans="1:6" ht="15.75">
      <c r="A61" s="55"/>
      <c r="B61" s="55"/>
      <c r="C61" s="214">
        <v>3</v>
      </c>
      <c r="D61" s="207" t="s">
        <v>269</v>
      </c>
      <c r="E61" s="379"/>
      <c r="F61" s="175"/>
    </row>
    <row r="62" spans="1:6" ht="15.75">
      <c r="A62" s="55"/>
      <c r="B62" s="55"/>
      <c r="C62" s="214">
        <v>4</v>
      </c>
      <c r="D62" s="207" t="s">
        <v>270</v>
      </c>
      <c r="E62" s="379"/>
      <c r="F62" s="175"/>
    </row>
    <row r="63" spans="1:6" ht="15.75">
      <c r="A63" s="55"/>
      <c r="B63" s="55"/>
      <c r="C63" s="214">
        <v>5</v>
      </c>
      <c r="D63" s="207" t="s">
        <v>271</v>
      </c>
      <c r="E63" s="379"/>
      <c r="F63" s="175"/>
    </row>
    <row r="64" spans="1:6" ht="15.75">
      <c r="A64" s="55"/>
      <c r="B64" s="55"/>
      <c r="C64" s="214">
        <v>6</v>
      </c>
      <c r="D64" s="207" t="s">
        <v>272</v>
      </c>
      <c r="E64" s="379"/>
      <c r="F64" s="175"/>
    </row>
    <row r="65" spans="1:6" ht="15.75">
      <c r="A65" s="55"/>
      <c r="B65" s="55"/>
      <c r="C65" s="214">
        <v>7</v>
      </c>
      <c r="D65" s="207" t="s">
        <v>273</v>
      </c>
      <c r="E65" s="379"/>
      <c r="F65" s="175"/>
    </row>
    <row r="66" spans="1:6" ht="15.75">
      <c r="A66" s="55"/>
      <c r="B66" s="55"/>
      <c r="C66" s="214">
        <v>8</v>
      </c>
      <c r="D66" s="207" t="s">
        <v>180</v>
      </c>
      <c r="E66" s="379"/>
      <c r="F66" s="175"/>
    </row>
    <row r="67" spans="1:6" ht="15.75">
      <c r="A67" s="55"/>
      <c r="B67" s="55"/>
      <c r="C67" s="214">
        <v>9</v>
      </c>
      <c r="D67" s="207" t="s">
        <v>181</v>
      </c>
      <c r="E67" s="379"/>
      <c r="F67" s="175"/>
    </row>
    <row r="68" spans="1:6" ht="16.5" thickBot="1">
      <c r="A68" s="55"/>
      <c r="B68" s="55"/>
      <c r="C68" s="215">
        <v>10</v>
      </c>
      <c r="D68" s="216" t="s">
        <v>182</v>
      </c>
      <c r="E68" s="380"/>
      <c r="F68" s="210"/>
    </row>
    <row r="69" spans="1:6">
      <c r="A69" s="55"/>
      <c r="B69" s="55"/>
      <c r="C69" s="55"/>
      <c r="D69" s="62"/>
      <c r="E69" s="55"/>
      <c r="F69" s="55"/>
    </row>
    <row r="70" spans="1:6" ht="19.5">
      <c r="A70" s="163" t="s">
        <v>274</v>
      </c>
      <c r="B70" s="148"/>
      <c r="C70" s="148"/>
      <c r="D70" s="55"/>
      <c r="E70" s="55"/>
      <c r="F70" s="55"/>
    </row>
    <row r="71" spans="1:6" ht="17.25" thickBot="1">
      <c r="A71" s="148"/>
      <c r="B71" s="148"/>
      <c r="C71" s="164" t="s">
        <v>647</v>
      </c>
      <c r="D71" s="165" t="s">
        <v>649</v>
      </c>
      <c r="E71" s="55"/>
      <c r="F71" s="55"/>
    </row>
    <row r="72" spans="1:6" ht="16.5" thickBot="1">
      <c r="A72" s="55"/>
      <c r="B72" s="55"/>
      <c r="C72" s="374" t="s">
        <v>156</v>
      </c>
      <c r="D72" s="376"/>
      <c r="E72" s="202" t="s">
        <v>157</v>
      </c>
      <c r="F72" s="203" t="s">
        <v>158</v>
      </c>
    </row>
    <row r="73" spans="1:6" ht="32.25" thickTop="1">
      <c r="A73" s="55"/>
      <c r="B73" s="55"/>
      <c r="C73" s="217">
        <v>1</v>
      </c>
      <c r="D73" s="218" t="s">
        <v>183</v>
      </c>
      <c r="E73" s="382" t="s">
        <v>816</v>
      </c>
      <c r="F73" s="219" t="s">
        <v>275</v>
      </c>
    </row>
    <row r="74" spans="1:6" ht="31.5">
      <c r="A74" s="55"/>
      <c r="B74" s="55"/>
      <c r="C74" s="220">
        <v>2</v>
      </c>
      <c r="D74" s="221" t="s">
        <v>665</v>
      </c>
      <c r="E74" s="383"/>
      <c r="F74" s="222" t="s">
        <v>276</v>
      </c>
    </row>
    <row r="75" spans="1:6" ht="31.5">
      <c r="A75" s="55"/>
      <c r="B75" s="55"/>
      <c r="C75" s="223">
        <v>3</v>
      </c>
      <c r="D75" s="224" t="s">
        <v>277</v>
      </c>
      <c r="E75" s="383"/>
      <c r="F75" s="225" t="s">
        <v>278</v>
      </c>
    </row>
    <row r="76" spans="1:6" ht="31.5">
      <c r="A76" s="55"/>
      <c r="B76" s="55"/>
      <c r="C76" s="223">
        <v>4</v>
      </c>
      <c r="D76" s="224" t="s">
        <v>184</v>
      </c>
      <c r="E76" s="383"/>
      <c r="F76" s="225" t="s">
        <v>276</v>
      </c>
    </row>
    <row r="77" spans="1:6" ht="31.5">
      <c r="A77" s="55"/>
      <c r="B77" s="55"/>
      <c r="C77" s="226">
        <v>5</v>
      </c>
      <c r="D77" s="227" t="s">
        <v>185</v>
      </c>
      <c r="E77" s="383"/>
      <c r="F77" s="225" t="s">
        <v>276</v>
      </c>
    </row>
    <row r="78" spans="1:6" ht="31.5">
      <c r="A78" s="55"/>
      <c r="B78" s="55"/>
      <c r="C78" s="226">
        <v>6</v>
      </c>
      <c r="D78" s="227" t="s">
        <v>186</v>
      </c>
      <c r="E78" s="383"/>
      <c r="F78" s="225" t="s">
        <v>276</v>
      </c>
    </row>
    <row r="79" spans="1:6" ht="31.5">
      <c r="A79" s="55"/>
      <c r="B79" s="55"/>
      <c r="C79" s="226">
        <v>7</v>
      </c>
      <c r="D79" s="227" t="s">
        <v>279</v>
      </c>
      <c r="E79" s="383"/>
      <c r="F79" s="225" t="s">
        <v>276</v>
      </c>
    </row>
    <row r="80" spans="1:6" ht="31.5">
      <c r="A80" s="55"/>
      <c r="B80" s="55"/>
      <c r="C80" s="226">
        <v>8</v>
      </c>
      <c r="D80" s="227" t="s">
        <v>280</v>
      </c>
      <c r="E80" s="383"/>
      <c r="F80" s="225" t="s">
        <v>276</v>
      </c>
    </row>
    <row r="81" spans="1:6" ht="31.5">
      <c r="A81" s="55"/>
      <c r="B81" s="55"/>
      <c r="C81" s="226">
        <v>9</v>
      </c>
      <c r="D81" s="227" t="s">
        <v>281</v>
      </c>
      <c r="E81" s="383"/>
      <c r="F81" s="225" t="s">
        <v>276</v>
      </c>
    </row>
    <row r="82" spans="1:6" ht="32.25" thickBot="1">
      <c r="A82" s="55"/>
      <c r="B82" s="55"/>
      <c r="C82" s="228">
        <v>10</v>
      </c>
      <c r="D82" s="229" t="s">
        <v>282</v>
      </c>
      <c r="E82" s="384"/>
      <c r="F82" s="230" t="s">
        <v>276</v>
      </c>
    </row>
    <row r="83" spans="1:6" ht="16.5">
      <c r="A83" s="55"/>
      <c r="B83" s="55"/>
      <c r="C83" s="198" t="s">
        <v>172</v>
      </c>
      <c r="D83" s="231" t="s">
        <v>187</v>
      </c>
      <c r="E83" s="59"/>
      <c r="F83" s="56"/>
    </row>
    <row r="84" spans="1:6" ht="20.25">
      <c r="A84" s="55"/>
      <c r="B84" s="55"/>
      <c r="C84" s="232" t="s">
        <v>283</v>
      </c>
      <c r="D84" s="231" t="s">
        <v>284</v>
      </c>
      <c r="E84" s="59"/>
      <c r="F84" s="56"/>
    </row>
    <row r="85" spans="1:6">
      <c r="A85" s="55"/>
      <c r="B85" s="55"/>
      <c r="C85" s="55"/>
      <c r="D85" s="55"/>
      <c r="E85" s="55"/>
      <c r="F85" s="55"/>
    </row>
    <row r="86" spans="1:6" ht="20.25" thickBot="1">
      <c r="A86" s="163" t="s">
        <v>817</v>
      </c>
      <c r="B86" s="148"/>
      <c r="C86" s="148"/>
      <c r="D86" s="55"/>
      <c r="E86" s="78"/>
      <c r="F86" s="55"/>
    </row>
    <row r="87" spans="1:6" ht="25.5" customHeight="1" thickBot="1">
      <c r="A87" s="55"/>
      <c r="B87" s="57"/>
      <c r="C87" s="374" t="s">
        <v>156</v>
      </c>
      <c r="D87" s="376"/>
      <c r="E87" s="233" t="s">
        <v>157</v>
      </c>
      <c r="F87" s="234" t="s">
        <v>158</v>
      </c>
    </row>
    <row r="88" spans="1:6" ht="25.5" customHeight="1" thickTop="1">
      <c r="A88" s="55"/>
      <c r="B88" s="57"/>
      <c r="C88" s="235">
        <v>1</v>
      </c>
      <c r="D88" s="236" t="s">
        <v>652</v>
      </c>
      <c r="E88" s="237"/>
      <c r="F88" s="351" t="s">
        <v>656</v>
      </c>
    </row>
    <row r="89" spans="1:6" ht="25.5" customHeight="1">
      <c r="A89" s="55"/>
      <c r="B89" s="57"/>
      <c r="C89" s="238">
        <v>2</v>
      </c>
      <c r="D89" s="239" t="s">
        <v>653</v>
      </c>
      <c r="E89" s="240"/>
      <c r="F89" s="352" t="s">
        <v>658</v>
      </c>
    </row>
    <row r="90" spans="1:6" ht="25.5" customHeight="1">
      <c r="A90" s="55"/>
      <c r="B90" s="57"/>
      <c r="C90" s="238">
        <v>3</v>
      </c>
      <c r="D90" s="241" t="s">
        <v>484</v>
      </c>
      <c r="E90" s="242"/>
      <c r="F90" s="352"/>
    </row>
    <row r="91" spans="1:6" ht="25.5" customHeight="1">
      <c r="A91" s="55"/>
      <c r="B91" s="57"/>
      <c r="C91" s="238">
        <v>4</v>
      </c>
      <c r="D91" s="241" t="s">
        <v>285</v>
      </c>
      <c r="E91" s="243" t="s">
        <v>286</v>
      </c>
      <c r="F91" s="352"/>
    </row>
    <row r="92" spans="1:6" ht="25.5" customHeight="1" thickBot="1">
      <c r="A92" s="55"/>
      <c r="B92" s="61"/>
      <c r="C92" s="244">
        <v>5</v>
      </c>
      <c r="D92" s="245" t="s">
        <v>654</v>
      </c>
      <c r="E92" s="246"/>
      <c r="F92" s="353" t="s">
        <v>659</v>
      </c>
    </row>
    <row r="93" spans="1:6">
      <c r="A93" s="55"/>
      <c r="B93" s="55"/>
      <c r="C93" s="80"/>
      <c r="D93" s="60"/>
      <c r="E93" s="55"/>
      <c r="F93" s="55"/>
    </row>
    <row r="94" spans="1:6">
      <c r="A94" s="55"/>
      <c r="B94" s="55"/>
      <c r="C94" s="80"/>
      <c r="D94" s="60"/>
      <c r="E94" s="55"/>
      <c r="F94" s="55"/>
    </row>
    <row r="95" spans="1:6">
      <c r="A95" s="55"/>
      <c r="B95" s="55"/>
      <c r="C95" s="80"/>
      <c r="D95" s="60"/>
      <c r="E95" s="55"/>
      <c r="F95" s="55"/>
    </row>
    <row r="96" spans="1:6">
      <c r="A96" s="55"/>
      <c r="B96" s="55"/>
      <c r="C96" s="59"/>
      <c r="D96" s="60"/>
      <c r="E96" s="55"/>
      <c r="F96" s="55"/>
    </row>
    <row r="97" spans="1:8" ht="21">
      <c r="A97" s="63"/>
      <c r="B97" s="83" t="s">
        <v>655</v>
      </c>
      <c r="C97" s="63"/>
      <c r="D97" s="63"/>
      <c r="E97" s="81"/>
      <c r="F97" s="55"/>
    </row>
    <row r="98" spans="1:8" ht="18.75">
      <c r="B98" s="247" t="s">
        <v>818</v>
      </c>
      <c r="C98" s="63"/>
      <c r="D98" s="63"/>
      <c r="E98" s="63"/>
      <c r="F98" s="63"/>
      <c r="G98" s="63"/>
      <c r="H98" s="55"/>
    </row>
    <row r="99" spans="1:8" ht="18.75">
      <c r="B99" s="248" t="s">
        <v>485</v>
      </c>
      <c r="C99" s="84"/>
      <c r="D99" s="84"/>
      <c r="E99" s="84"/>
      <c r="H99" s="55"/>
    </row>
    <row r="100" spans="1:8" ht="111.75" customHeight="1">
      <c r="B100" s="399" t="s">
        <v>819</v>
      </c>
      <c r="C100" s="399"/>
      <c r="D100" s="399"/>
      <c r="E100" s="399"/>
      <c r="F100" s="399"/>
      <c r="H100" s="55"/>
    </row>
    <row r="101" spans="1:8" ht="19.5" thickBot="1">
      <c r="A101" s="55"/>
      <c r="B101" s="249" t="s">
        <v>663</v>
      </c>
      <c r="C101" s="63"/>
      <c r="D101" s="63"/>
      <c r="E101" s="63"/>
      <c r="F101" s="55"/>
    </row>
    <row r="102" spans="1:8" ht="16.5" thickBot="1">
      <c r="A102" s="55"/>
      <c r="B102" s="250" t="s">
        <v>495</v>
      </c>
      <c r="C102" s="265" t="s">
        <v>862</v>
      </c>
      <c r="D102" s="251"/>
      <c r="E102" s="252" t="s">
        <v>496</v>
      </c>
      <c r="F102" s="55"/>
    </row>
    <row r="103" spans="1:8" ht="48" thickTop="1">
      <c r="A103" s="55"/>
      <c r="B103" s="259">
        <v>1</v>
      </c>
      <c r="C103" s="260" t="s">
        <v>497</v>
      </c>
      <c r="D103" s="253" t="s">
        <v>498</v>
      </c>
      <c r="E103" s="254" t="s">
        <v>499</v>
      </c>
      <c r="F103" s="55"/>
    </row>
    <row r="104" spans="1:8" ht="15.75">
      <c r="A104" s="55"/>
      <c r="B104" s="261">
        <v>2</v>
      </c>
      <c r="C104" s="262" t="s">
        <v>500</v>
      </c>
      <c r="D104" s="255" t="s">
        <v>501</v>
      </c>
      <c r="E104" s="256" t="s">
        <v>502</v>
      </c>
      <c r="F104" s="55"/>
    </row>
    <row r="105" spans="1:8" ht="15.75">
      <c r="A105" s="55"/>
      <c r="B105" s="261">
        <v>3</v>
      </c>
      <c r="C105" s="262" t="s">
        <v>503</v>
      </c>
      <c r="D105" s="255" t="s">
        <v>504</v>
      </c>
      <c r="E105" s="256" t="s">
        <v>505</v>
      </c>
      <c r="F105" s="55"/>
    </row>
    <row r="106" spans="1:8" ht="15.75">
      <c r="A106" s="55"/>
      <c r="B106" s="261">
        <v>4</v>
      </c>
      <c r="C106" s="262" t="s">
        <v>506</v>
      </c>
      <c r="D106" s="255" t="s">
        <v>507</v>
      </c>
      <c r="E106" s="256" t="s">
        <v>508</v>
      </c>
      <c r="F106" s="55"/>
    </row>
    <row r="107" spans="1:8" ht="47.25">
      <c r="A107" s="55"/>
      <c r="B107" s="261">
        <v>5</v>
      </c>
      <c r="C107" s="262" t="s">
        <v>509</v>
      </c>
      <c r="D107" s="255" t="s">
        <v>510</v>
      </c>
      <c r="E107" s="256" t="s">
        <v>511</v>
      </c>
      <c r="F107" s="55"/>
    </row>
    <row r="108" spans="1:8" ht="15.75">
      <c r="A108" s="55"/>
      <c r="B108" s="261">
        <v>6</v>
      </c>
      <c r="C108" s="262" t="s">
        <v>208</v>
      </c>
      <c r="D108" s="255" t="s">
        <v>512</v>
      </c>
      <c r="E108" s="256" t="s">
        <v>513</v>
      </c>
      <c r="F108" s="55"/>
    </row>
    <row r="109" spans="1:8" ht="15.75">
      <c r="A109" s="55"/>
      <c r="B109" s="261">
        <v>7</v>
      </c>
      <c r="C109" s="262" t="s">
        <v>514</v>
      </c>
      <c r="D109" s="255" t="s">
        <v>515</v>
      </c>
      <c r="E109" s="256" t="s">
        <v>516</v>
      </c>
      <c r="F109" s="55"/>
    </row>
    <row r="110" spans="1:8" ht="15.75">
      <c r="A110" s="55"/>
      <c r="B110" s="261">
        <v>8</v>
      </c>
      <c r="C110" s="262" t="s">
        <v>192</v>
      </c>
      <c r="D110" s="255" t="s">
        <v>517</v>
      </c>
      <c r="E110" s="256" t="s">
        <v>518</v>
      </c>
      <c r="F110" s="55"/>
    </row>
    <row r="111" spans="1:8" ht="31.5">
      <c r="A111" s="55"/>
      <c r="B111" s="261">
        <v>9</v>
      </c>
      <c r="C111" s="262" t="s">
        <v>206</v>
      </c>
      <c r="D111" s="255" t="s">
        <v>519</v>
      </c>
      <c r="E111" s="256" t="s">
        <v>520</v>
      </c>
      <c r="F111" s="55"/>
    </row>
    <row r="112" spans="1:8" ht="31.5">
      <c r="A112" s="55"/>
      <c r="B112" s="261">
        <v>10</v>
      </c>
      <c r="C112" s="262" t="s">
        <v>198</v>
      </c>
      <c r="D112" s="255" t="s">
        <v>521</v>
      </c>
      <c r="E112" s="256" t="s">
        <v>522</v>
      </c>
      <c r="F112" s="55"/>
    </row>
    <row r="113" spans="1:6" ht="31.5">
      <c r="A113" s="55"/>
      <c r="B113" s="261">
        <v>11</v>
      </c>
      <c r="C113" s="262" t="s">
        <v>523</v>
      </c>
      <c r="D113" s="255" t="s">
        <v>524</v>
      </c>
      <c r="E113" s="256" t="s">
        <v>525</v>
      </c>
      <c r="F113" s="55"/>
    </row>
    <row r="114" spans="1:6" ht="31.5">
      <c r="A114" s="55"/>
      <c r="B114" s="261">
        <v>12</v>
      </c>
      <c r="C114" s="262" t="s">
        <v>199</v>
      </c>
      <c r="D114" s="255" t="s">
        <v>526</v>
      </c>
      <c r="E114" s="256" t="s">
        <v>527</v>
      </c>
      <c r="F114" s="55"/>
    </row>
    <row r="115" spans="1:6" ht="15.75">
      <c r="A115" s="55"/>
      <c r="B115" s="261">
        <v>13</v>
      </c>
      <c r="C115" s="262" t="s">
        <v>528</v>
      </c>
      <c r="D115" s="255" t="s">
        <v>529</v>
      </c>
      <c r="E115" s="256" t="s">
        <v>530</v>
      </c>
      <c r="F115" s="55"/>
    </row>
    <row r="116" spans="1:6" ht="15.75">
      <c r="A116" s="55"/>
      <c r="B116" s="261">
        <v>14</v>
      </c>
      <c r="C116" s="262" t="s">
        <v>207</v>
      </c>
      <c r="D116" s="255" t="s">
        <v>531</v>
      </c>
      <c r="E116" s="256" t="s">
        <v>532</v>
      </c>
      <c r="F116" s="55"/>
    </row>
    <row r="117" spans="1:6" ht="31.5">
      <c r="A117" s="55"/>
      <c r="B117" s="261">
        <v>15</v>
      </c>
      <c r="C117" s="262" t="s">
        <v>195</v>
      </c>
      <c r="D117" s="255" t="s">
        <v>533</v>
      </c>
      <c r="E117" s="256" t="s">
        <v>534</v>
      </c>
      <c r="F117" s="55"/>
    </row>
    <row r="118" spans="1:6" ht="15.75">
      <c r="A118" s="55"/>
      <c r="B118" s="261">
        <v>16</v>
      </c>
      <c r="C118" s="262" t="s">
        <v>193</v>
      </c>
      <c r="D118" s="255" t="s">
        <v>535</v>
      </c>
      <c r="E118" s="256" t="s">
        <v>536</v>
      </c>
      <c r="F118" s="55"/>
    </row>
    <row r="119" spans="1:6" ht="15.75">
      <c r="A119" s="55"/>
      <c r="B119" s="261">
        <v>17</v>
      </c>
      <c r="C119" s="262" t="s">
        <v>537</v>
      </c>
      <c r="D119" s="255" t="s">
        <v>538</v>
      </c>
      <c r="E119" s="256" t="s">
        <v>539</v>
      </c>
      <c r="F119" s="55"/>
    </row>
    <row r="120" spans="1:6" ht="31.5">
      <c r="A120" s="55"/>
      <c r="B120" s="261">
        <v>18</v>
      </c>
      <c r="C120" s="262" t="s">
        <v>540</v>
      </c>
      <c r="D120" s="255" t="s">
        <v>541</v>
      </c>
      <c r="E120" s="256" t="s">
        <v>542</v>
      </c>
      <c r="F120" s="55"/>
    </row>
    <row r="121" spans="1:6" ht="15.75">
      <c r="A121" s="55"/>
      <c r="B121" s="261">
        <v>19</v>
      </c>
      <c r="C121" s="262" t="s">
        <v>543</v>
      </c>
      <c r="D121" s="255" t="s">
        <v>544</v>
      </c>
      <c r="E121" s="256" t="s">
        <v>545</v>
      </c>
      <c r="F121" s="55"/>
    </row>
    <row r="122" spans="1:6" ht="15.75">
      <c r="A122" s="55"/>
      <c r="B122" s="261">
        <v>20</v>
      </c>
      <c r="C122" s="262" t="s">
        <v>546</v>
      </c>
      <c r="D122" s="255" t="s">
        <v>547</v>
      </c>
      <c r="E122" s="256" t="s">
        <v>548</v>
      </c>
      <c r="F122" s="55"/>
    </row>
    <row r="123" spans="1:6" ht="15.75">
      <c r="A123" s="55"/>
      <c r="B123" s="261">
        <v>21</v>
      </c>
      <c r="C123" s="262" t="s">
        <v>188</v>
      </c>
      <c r="D123" s="255" t="s">
        <v>549</v>
      </c>
      <c r="E123" s="256" t="s">
        <v>550</v>
      </c>
      <c r="F123" s="55"/>
    </row>
    <row r="124" spans="1:6" ht="16.5" thickBot="1">
      <c r="A124" s="55"/>
      <c r="B124" s="263">
        <v>22</v>
      </c>
      <c r="C124" s="264" t="s">
        <v>551</v>
      </c>
      <c r="D124" s="257" t="s">
        <v>552</v>
      </c>
      <c r="E124" s="258" t="s">
        <v>553</v>
      </c>
      <c r="F124" s="55"/>
    </row>
    <row r="125" spans="1:6" ht="18.75">
      <c r="A125" s="55"/>
      <c r="B125" s="63"/>
      <c r="C125" s="63"/>
      <c r="D125" s="63"/>
      <c r="E125" s="63"/>
      <c r="F125" s="55"/>
    </row>
    <row r="126" spans="1:6" ht="18.75">
      <c r="A126" s="55"/>
      <c r="B126" s="63" t="s">
        <v>554</v>
      </c>
      <c r="C126" s="63"/>
      <c r="D126" s="63"/>
      <c r="E126" s="63"/>
      <c r="F126" s="55"/>
    </row>
    <row r="127" spans="1:6" ht="18.75">
      <c r="A127" s="55"/>
      <c r="B127" s="63" t="s">
        <v>555</v>
      </c>
      <c r="C127" s="63"/>
      <c r="D127" s="63"/>
      <c r="E127" s="63"/>
      <c r="F127" s="55"/>
    </row>
    <row r="128" spans="1:6" ht="18.75">
      <c r="A128" s="55"/>
      <c r="B128" s="63" t="s">
        <v>556</v>
      </c>
      <c r="C128" s="63"/>
      <c r="D128" s="63"/>
      <c r="E128" s="63"/>
      <c r="F128" s="55"/>
    </row>
    <row r="129" spans="1:6" ht="15" customHeight="1" thickBot="1">
      <c r="A129" s="55"/>
      <c r="B129" s="398" t="s">
        <v>587</v>
      </c>
      <c r="C129" s="398"/>
      <c r="D129" s="398"/>
      <c r="E129" s="398"/>
      <c r="F129" s="398"/>
    </row>
    <row r="130" spans="1:6" ht="19.5" thickBot="1">
      <c r="A130" s="55"/>
      <c r="B130" s="63"/>
      <c r="C130" s="280" t="s">
        <v>861</v>
      </c>
      <c r="D130" s="281" t="s">
        <v>557</v>
      </c>
      <c r="E130" s="63"/>
      <c r="F130" s="55"/>
    </row>
    <row r="131" spans="1:6" ht="19.5" thickTop="1">
      <c r="A131" s="55"/>
      <c r="B131" s="63"/>
      <c r="C131" s="282" t="s">
        <v>558</v>
      </c>
      <c r="D131" s="283" t="s">
        <v>559</v>
      </c>
      <c r="E131" s="63"/>
      <c r="F131" s="55"/>
    </row>
    <row r="132" spans="1:6" ht="18.75">
      <c r="A132" s="55"/>
      <c r="B132" s="63"/>
      <c r="C132" s="284" t="s">
        <v>560</v>
      </c>
      <c r="D132" s="285" t="s">
        <v>561</v>
      </c>
      <c r="E132" s="63"/>
      <c r="F132" s="55"/>
    </row>
    <row r="133" spans="1:6" ht="18.75">
      <c r="A133" s="55"/>
      <c r="B133" s="63"/>
      <c r="C133" s="284" t="s">
        <v>562</v>
      </c>
      <c r="D133" s="286" t="s">
        <v>563</v>
      </c>
      <c r="E133" s="63"/>
      <c r="F133" s="55"/>
    </row>
    <row r="134" spans="1:6" ht="18.75">
      <c r="A134" s="55"/>
      <c r="B134" s="63"/>
      <c r="C134" s="287" t="s">
        <v>564</v>
      </c>
      <c r="D134" s="288"/>
      <c r="E134" s="63"/>
      <c r="F134" s="55"/>
    </row>
    <row r="135" spans="1:6" ht="18.75">
      <c r="A135" s="55"/>
      <c r="B135" s="63"/>
      <c r="C135" s="284" t="s">
        <v>565</v>
      </c>
      <c r="D135" s="285" t="s">
        <v>566</v>
      </c>
      <c r="E135" s="63"/>
      <c r="F135" s="55"/>
    </row>
    <row r="136" spans="1:6" ht="18.75">
      <c r="A136" s="55"/>
      <c r="B136" s="63"/>
      <c r="C136" s="284" t="s">
        <v>567</v>
      </c>
      <c r="D136" s="285" t="s">
        <v>568</v>
      </c>
      <c r="E136" s="63"/>
      <c r="F136" s="55"/>
    </row>
    <row r="137" spans="1:6" ht="18.75">
      <c r="A137" s="55"/>
      <c r="B137" s="63"/>
      <c r="C137" s="284" t="s">
        <v>569</v>
      </c>
      <c r="D137" s="285" t="s">
        <v>570</v>
      </c>
      <c r="E137" s="63"/>
      <c r="F137" s="55"/>
    </row>
    <row r="138" spans="1:6" ht="18.75">
      <c r="A138" s="55"/>
      <c r="B138" s="63"/>
      <c r="C138" s="284" t="s">
        <v>571</v>
      </c>
      <c r="D138" s="285" t="s">
        <v>572</v>
      </c>
      <c r="E138" s="63"/>
      <c r="F138" s="55"/>
    </row>
    <row r="139" spans="1:6" ht="18.75">
      <c r="A139" s="55"/>
      <c r="B139" s="63"/>
      <c r="C139" s="284" t="s">
        <v>573</v>
      </c>
      <c r="D139" s="285" t="s">
        <v>574</v>
      </c>
      <c r="E139" s="63"/>
      <c r="F139" s="55"/>
    </row>
    <row r="140" spans="1:6" ht="18.75">
      <c r="A140" s="55"/>
      <c r="B140" s="63"/>
      <c r="C140" s="284" t="s">
        <v>575</v>
      </c>
      <c r="D140" s="285" t="s">
        <v>576</v>
      </c>
      <c r="E140" s="63"/>
      <c r="F140" s="55"/>
    </row>
    <row r="141" spans="1:6" ht="18.75">
      <c r="A141" s="55"/>
      <c r="B141" s="63"/>
      <c r="C141" s="284" t="s">
        <v>577</v>
      </c>
      <c r="D141" s="285" t="s">
        <v>578</v>
      </c>
      <c r="E141" s="63"/>
      <c r="F141" s="55"/>
    </row>
    <row r="142" spans="1:6" ht="18.75">
      <c r="A142" s="55"/>
      <c r="B142" s="63"/>
      <c r="C142" s="284" t="s">
        <v>579</v>
      </c>
      <c r="D142" s="285" t="s">
        <v>580</v>
      </c>
      <c r="E142" s="63"/>
      <c r="F142" s="55"/>
    </row>
    <row r="143" spans="1:6" ht="18.75">
      <c r="A143" s="55"/>
      <c r="B143" s="63"/>
      <c r="C143" s="284" t="s">
        <v>581</v>
      </c>
      <c r="D143" s="285" t="s">
        <v>582</v>
      </c>
      <c r="E143" s="63"/>
      <c r="F143" s="55"/>
    </row>
    <row r="144" spans="1:6" ht="18.75">
      <c r="A144" s="55"/>
      <c r="B144" s="63"/>
      <c r="C144" s="289" t="s">
        <v>583</v>
      </c>
      <c r="D144" s="285" t="s">
        <v>584</v>
      </c>
      <c r="E144" s="63"/>
      <c r="F144" s="55"/>
    </row>
    <row r="145" spans="1:6" ht="18.75">
      <c r="A145" s="55"/>
      <c r="B145" s="63"/>
      <c r="C145" s="289"/>
      <c r="D145" s="285" t="s">
        <v>585</v>
      </c>
      <c r="E145" s="63"/>
      <c r="F145" s="55"/>
    </row>
    <row r="146" spans="1:6" ht="19.5" thickBot="1">
      <c r="A146" s="55"/>
      <c r="B146" s="63"/>
      <c r="C146" s="290"/>
      <c r="D146" s="291" t="s">
        <v>586</v>
      </c>
      <c r="E146" s="63"/>
      <c r="F146" s="55"/>
    </row>
    <row r="147" spans="1:6">
      <c r="A147" s="55"/>
      <c r="B147" s="55"/>
      <c r="C147" s="59"/>
      <c r="D147" s="60"/>
      <c r="E147" s="55"/>
      <c r="F147" s="55"/>
    </row>
    <row r="148" spans="1:6">
      <c r="A148" s="55"/>
      <c r="B148" s="55"/>
      <c r="C148" s="59"/>
      <c r="D148" s="60"/>
      <c r="E148" s="55"/>
      <c r="F148" s="55"/>
    </row>
    <row r="149" spans="1:6" ht="21">
      <c r="B149" s="163" t="s">
        <v>661</v>
      </c>
      <c r="C149" s="143"/>
      <c r="D149" s="143"/>
      <c r="E149" s="82"/>
    </row>
    <row r="150" spans="1:6" ht="16.5" thickBot="1">
      <c r="C150" s="385" t="s">
        <v>288</v>
      </c>
      <c r="D150" s="385"/>
    </row>
    <row r="151" spans="1:6" ht="16.5" thickBot="1">
      <c r="C151" s="266" t="s">
        <v>861</v>
      </c>
      <c r="D151" s="368" t="s">
        <v>289</v>
      </c>
      <c r="E151" s="369" t="s">
        <v>289</v>
      </c>
    </row>
    <row r="152" spans="1:6" ht="16.5" thickTop="1">
      <c r="C152" s="267" t="s">
        <v>201</v>
      </c>
      <c r="D152" s="370" t="s">
        <v>202</v>
      </c>
      <c r="E152" s="371" t="s">
        <v>202</v>
      </c>
    </row>
    <row r="153" spans="1:6" ht="15.75">
      <c r="C153" s="268" t="s">
        <v>196</v>
      </c>
      <c r="D153" s="372" t="s">
        <v>290</v>
      </c>
      <c r="E153" s="373" t="s">
        <v>290</v>
      </c>
    </row>
    <row r="154" spans="1:6" ht="15.75">
      <c r="C154" s="268" t="s">
        <v>190</v>
      </c>
      <c r="D154" s="372" t="s">
        <v>291</v>
      </c>
      <c r="E154" s="373" t="s">
        <v>291</v>
      </c>
    </row>
    <row r="155" spans="1:6" ht="15.75">
      <c r="C155" s="268" t="s">
        <v>293</v>
      </c>
      <c r="D155" s="372" t="s">
        <v>292</v>
      </c>
      <c r="E155" s="373" t="s">
        <v>292</v>
      </c>
    </row>
    <row r="156" spans="1:6" ht="15.75">
      <c r="C156" s="268" t="s">
        <v>295</v>
      </c>
      <c r="D156" s="372" t="s">
        <v>294</v>
      </c>
      <c r="E156" s="373" t="s">
        <v>294</v>
      </c>
    </row>
    <row r="157" spans="1:6" ht="31.5">
      <c r="C157" s="269" t="s">
        <v>297</v>
      </c>
      <c r="D157" s="372" t="s">
        <v>296</v>
      </c>
      <c r="E157" s="373" t="s">
        <v>296</v>
      </c>
    </row>
    <row r="158" spans="1:6" ht="15.75">
      <c r="C158" s="268" t="s">
        <v>299</v>
      </c>
      <c r="D158" s="372" t="s">
        <v>298</v>
      </c>
      <c r="E158" s="373" t="s">
        <v>298</v>
      </c>
    </row>
    <row r="159" spans="1:6" ht="15.75">
      <c r="C159" s="268" t="s">
        <v>191</v>
      </c>
      <c r="D159" s="372" t="s">
        <v>300</v>
      </c>
      <c r="E159" s="373" t="s">
        <v>300</v>
      </c>
    </row>
    <row r="160" spans="1:6" ht="31.5">
      <c r="C160" s="269" t="s">
        <v>302</v>
      </c>
      <c r="D160" s="372" t="s">
        <v>301</v>
      </c>
      <c r="E160" s="373" t="s">
        <v>301</v>
      </c>
    </row>
    <row r="161" spans="3:5" ht="15.75">
      <c r="C161" s="268" t="s">
        <v>304</v>
      </c>
      <c r="D161" s="372" t="s">
        <v>303</v>
      </c>
      <c r="E161" s="373" t="s">
        <v>303</v>
      </c>
    </row>
    <row r="162" spans="3:5" ht="31.5">
      <c r="C162" s="269" t="s">
        <v>306</v>
      </c>
      <c r="D162" s="372" t="s">
        <v>305</v>
      </c>
      <c r="E162" s="373" t="s">
        <v>305</v>
      </c>
    </row>
    <row r="163" spans="3:5" ht="31.5">
      <c r="C163" s="269" t="s">
        <v>308</v>
      </c>
      <c r="D163" s="372" t="s">
        <v>307</v>
      </c>
      <c r="E163" s="373" t="s">
        <v>307</v>
      </c>
    </row>
    <row r="164" spans="3:5" ht="47.25">
      <c r="C164" s="269" t="s">
        <v>310</v>
      </c>
      <c r="D164" s="372" t="s">
        <v>309</v>
      </c>
      <c r="E164" s="373" t="s">
        <v>309</v>
      </c>
    </row>
    <row r="165" spans="3:5" ht="15.75">
      <c r="C165" s="268" t="s">
        <v>312</v>
      </c>
      <c r="D165" s="372" t="s">
        <v>311</v>
      </c>
      <c r="E165" s="373" t="s">
        <v>311</v>
      </c>
    </row>
    <row r="166" spans="3:5" ht="15.75">
      <c r="C166" s="268" t="s">
        <v>314</v>
      </c>
      <c r="D166" s="372" t="s">
        <v>313</v>
      </c>
      <c r="E166" s="373" t="s">
        <v>313</v>
      </c>
    </row>
    <row r="167" spans="3:5" ht="15.75">
      <c r="C167" s="268" t="s">
        <v>203</v>
      </c>
      <c r="D167" s="372" t="s">
        <v>315</v>
      </c>
      <c r="E167" s="373" t="s">
        <v>315</v>
      </c>
    </row>
    <row r="168" spans="3:5" ht="15.75">
      <c r="C168" s="268" t="s">
        <v>204</v>
      </c>
      <c r="D168" s="372" t="s">
        <v>316</v>
      </c>
      <c r="E168" s="373" t="s">
        <v>316</v>
      </c>
    </row>
    <row r="169" spans="3:5" ht="15.75">
      <c r="C169" s="268" t="s">
        <v>318</v>
      </c>
      <c r="D169" s="372" t="s">
        <v>317</v>
      </c>
      <c r="E169" s="373" t="s">
        <v>317</v>
      </c>
    </row>
    <row r="170" spans="3:5" ht="15.75">
      <c r="C170" s="268" t="s">
        <v>194</v>
      </c>
      <c r="D170" s="372" t="s">
        <v>319</v>
      </c>
      <c r="E170" s="373" t="s">
        <v>319</v>
      </c>
    </row>
    <row r="171" spans="3:5" ht="15.75">
      <c r="C171" s="268" t="s">
        <v>200</v>
      </c>
      <c r="D171" s="372" t="s">
        <v>320</v>
      </c>
      <c r="E171" s="373" t="s">
        <v>320</v>
      </c>
    </row>
    <row r="172" spans="3:5" ht="15.75">
      <c r="C172" s="268" t="s">
        <v>205</v>
      </c>
      <c r="D172" s="372" t="s">
        <v>321</v>
      </c>
      <c r="E172" s="373" t="s">
        <v>321</v>
      </c>
    </row>
    <row r="173" spans="3:5" ht="15.75">
      <c r="C173" s="268" t="s">
        <v>323</v>
      </c>
      <c r="D173" s="372" t="s">
        <v>322</v>
      </c>
      <c r="E173" s="373" t="s">
        <v>322</v>
      </c>
    </row>
    <row r="174" spans="3:5" ht="15.75">
      <c r="C174" s="268" t="s">
        <v>325</v>
      </c>
      <c r="D174" s="372" t="s">
        <v>324</v>
      </c>
      <c r="E174" s="373" t="s">
        <v>324</v>
      </c>
    </row>
    <row r="175" spans="3:5" ht="15.75">
      <c r="C175" s="268" t="s">
        <v>327</v>
      </c>
      <c r="D175" s="372" t="s">
        <v>326</v>
      </c>
      <c r="E175" s="373" t="s">
        <v>326</v>
      </c>
    </row>
    <row r="176" spans="3:5" ht="15.75">
      <c r="C176" s="268" t="s">
        <v>329</v>
      </c>
      <c r="D176" s="372" t="s">
        <v>328</v>
      </c>
      <c r="E176" s="373" t="s">
        <v>328</v>
      </c>
    </row>
    <row r="177" spans="3:5" ht="15.75">
      <c r="C177" s="268"/>
      <c r="D177" s="372" t="s">
        <v>330</v>
      </c>
      <c r="E177" s="373" t="s">
        <v>330</v>
      </c>
    </row>
    <row r="178" spans="3:5" ht="15.75">
      <c r="C178" s="268" t="s">
        <v>332</v>
      </c>
      <c r="D178" s="372" t="s">
        <v>331</v>
      </c>
      <c r="E178" s="373" t="s">
        <v>331</v>
      </c>
    </row>
    <row r="179" spans="3:5" ht="15.75">
      <c r="C179" s="268" t="s">
        <v>334</v>
      </c>
      <c r="D179" s="372" t="s">
        <v>333</v>
      </c>
      <c r="E179" s="373" t="s">
        <v>333</v>
      </c>
    </row>
    <row r="180" spans="3:5" ht="15.75">
      <c r="C180" s="268"/>
      <c r="D180" s="372" t="s">
        <v>335</v>
      </c>
      <c r="E180" s="373" t="s">
        <v>335</v>
      </c>
    </row>
    <row r="181" spans="3:5" ht="15.75">
      <c r="C181" s="268" t="s">
        <v>337</v>
      </c>
      <c r="D181" s="372" t="s">
        <v>336</v>
      </c>
      <c r="E181" s="373" t="s">
        <v>336</v>
      </c>
    </row>
    <row r="182" spans="3:5" ht="15.75">
      <c r="C182" s="268" t="s">
        <v>339</v>
      </c>
      <c r="D182" s="372" t="s">
        <v>338</v>
      </c>
      <c r="E182" s="373" t="s">
        <v>338</v>
      </c>
    </row>
    <row r="183" spans="3:5" ht="15.75">
      <c r="C183" s="268" t="s">
        <v>341</v>
      </c>
      <c r="D183" s="372" t="s">
        <v>340</v>
      </c>
      <c r="E183" s="373" t="s">
        <v>340</v>
      </c>
    </row>
    <row r="184" spans="3:5" ht="15.75">
      <c r="C184" s="268" t="s">
        <v>343</v>
      </c>
      <c r="D184" s="372" t="s">
        <v>342</v>
      </c>
      <c r="E184" s="373" t="s">
        <v>342</v>
      </c>
    </row>
    <row r="185" spans="3:5" ht="15.75">
      <c r="C185" s="268" t="s">
        <v>345</v>
      </c>
      <c r="D185" s="372" t="s">
        <v>344</v>
      </c>
      <c r="E185" s="373" t="s">
        <v>344</v>
      </c>
    </row>
    <row r="186" spans="3:5" ht="15.75">
      <c r="C186" s="268"/>
      <c r="D186" s="372" t="s">
        <v>346</v>
      </c>
      <c r="E186" s="373" t="s">
        <v>346</v>
      </c>
    </row>
    <row r="187" spans="3:5" ht="15.75">
      <c r="C187" s="268"/>
      <c r="D187" s="372" t="s">
        <v>347</v>
      </c>
      <c r="E187" s="373" t="s">
        <v>347</v>
      </c>
    </row>
    <row r="188" spans="3:5" ht="15.75">
      <c r="C188" s="268"/>
      <c r="D188" s="372" t="s">
        <v>348</v>
      </c>
      <c r="E188" s="373" t="s">
        <v>348</v>
      </c>
    </row>
    <row r="189" spans="3:5" ht="15.75">
      <c r="C189" s="268"/>
      <c r="D189" s="372" t="s">
        <v>349</v>
      </c>
      <c r="E189" s="373" t="s">
        <v>349</v>
      </c>
    </row>
    <row r="190" spans="3:5" ht="15.75">
      <c r="C190" s="268" t="s">
        <v>351</v>
      </c>
      <c r="D190" s="372" t="s">
        <v>350</v>
      </c>
      <c r="E190" s="373" t="s">
        <v>350</v>
      </c>
    </row>
    <row r="191" spans="3:5" ht="15.75">
      <c r="C191" s="268" t="s">
        <v>353</v>
      </c>
      <c r="D191" s="372" t="s">
        <v>352</v>
      </c>
      <c r="E191" s="373" t="s">
        <v>352</v>
      </c>
    </row>
    <row r="192" spans="3:5" ht="15.75">
      <c r="C192" s="268"/>
      <c r="D192" s="372" t="s">
        <v>354</v>
      </c>
      <c r="E192" s="373" t="s">
        <v>354</v>
      </c>
    </row>
    <row r="193" spans="3:5" ht="15.75">
      <c r="C193" s="268"/>
      <c r="D193" s="372" t="s">
        <v>355</v>
      </c>
      <c r="E193" s="373" t="s">
        <v>355</v>
      </c>
    </row>
    <row r="194" spans="3:5" ht="15.75">
      <c r="C194" s="268"/>
      <c r="D194" s="372" t="s">
        <v>356</v>
      </c>
      <c r="E194" s="373" t="s">
        <v>356</v>
      </c>
    </row>
    <row r="195" spans="3:5" ht="15.75">
      <c r="C195" s="268"/>
      <c r="D195" s="372" t="s">
        <v>357</v>
      </c>
      <c r="E195" s="373" t="s">
        <v>357</v>
      </c>
    </row>
    <row r="196" spans="3:5" ht="15.75">
      <c r="C196" s="268" t="s">
        <v>589</v>
      </c>
      <c r="D196" s="372" t="s">
        <v>358</v>
      </c>
      <c r="E196" s="373" t="s">
        <v>358</v>
      </c>
    </row>
    <row r="197" spans="3:5" ht="15.75">
      <c r="C197" s="268"/>
      <c r="D197" s="372" t="s">
        <v>359</v>
      </c>
      <c r="E197" s="373" t="s">
        <v>359</v>
      </c>
    </row>
    <row r="198" spans="3:5" ht="15.75">
      <c r="C198" s="268" t="s">
        <v>361</v>
      </c>
      <c r="D198" s="372" t="s">
        <v>360</v>
      </c>
      <c r="E198" s="373" t="s">
        <v>360</v>
      </c>
    </row>
    <row r="199" spans="3:5" ht="15.75">
      <c r="C199" s="268" t="s">
        <v>363</v>
      </c>
      <c r="D199" s="372" t="s">
        <v>362</v>
      </c>
      <c r="E199" s="373" t="s">
        <v>362</v>
      </c>
    </row>
    <row r="200" spans="3:5" ht="16.5" thickBot="1">
      <c r="C200" s="270" t="s">
        <v>365</v>
      </c>
      <c r="D200" s="386" t="s">
        <v>364</v>
      </c>
      <c r="E200" s="387" t="s">
        <v>364</v>
      </c>
    </row>
    <row r="201" spans="3:5" ht="16.5" thickBot="1">
      <c r="C201" s="266" t="s">
        <v>861</v>
      </c>
      <c r="D201" s="388" t="s">
        <v>289</v>
      </c>
      <c r="E201" s="389" t="s">
        <v>289</v>
      </c>
    </row>
    <row r="202" spans="3:5" ht="16.5" thickTop="1">
      <c r="C202" s="271" t="s">
        <v>588</v>
      </c>
      <c r="D202" s="370" t="s">
        <v>366</v>
      </c>
      <c r="E202" s="371" t="s">
        <v>366</v>
      </c>
    </row>
    <row r="203" spans="3:5" ht="15.75">
      <c r="C203" s="271" t="s">
        <v>368</v>
      </c>
      <c r="D203" s="372" t="s">
        <v>367</v>
      </c>
      <c r="E203" s="373" t="s">
        <v>367</v>
      </c>
    </row>
    <row r="204" spans="3:5" ht="15.75">
      <c r="C204" s="271" t="s">
        <v>370</v>
      </c>
      <c r="D204" s="372" t="s">
        <v>369</v>
      </c>
      <c r="E204" s="373" t="s">
        <v>369</v>
      </c>
    </row>
    <row r="205" spans="3:5" ht="15.75">
      <c r="C205" s="271" t="s">
        <v>372</v>
      </c>
      <c r="D205" s="372" t="s">
        <v>371</v>
      </c>
      <c r="E205" s="373" t="s">
        <v>371</v>
      </c>
    </row>
    <row r="206" spans="3:5" ht="15.75">
      <c r="C206" s="271"/>
      <c r="D206" s="372" t="s">
        <v>373</v>
      </c>
      <c r="E206" s="373" t="s">
        <v>373</v>
      </c>
    </row>
    <row r="207" spans="3:5" ht="15.75">
      <c r="C207" s="271" t="s">
        <v>375</v>
      </c>
      <c r="D207" s="372" t="s">
        <v>374</v>
      </c>
      <c r="E207" s="373" t="s">
        <v>374</v>
      </c>
    </row>
    <row r="208" spans="3:5" ht="16.5" thickBot="1">
      <c r="C208" s="272" t="s">
        <v>377</v>
      </c>
      <c r="D208" s="386" t="s">
        <v>376</v>
      </c>
      <c r="E208" s="387" t="s">
        <v>376</v>
      </c>
    </row>
    <row r="210" spans="2:5" ht="21.75" thickBot="1">
      <c r="B210" s="163" t="s">
        <v>662</v>
      </c>
      <c r="E210" s="82"/>
    </row>
    <row r="211" spans="2:5" ht="17.100000000000001" customHeight="1" thickBot="1">
      <c r="C211" s="266" t="s">
        <v>861</v>
      </c>
      <c r="D211" s="388" t="s">
        <v>378</v>
      </c>
      <c r="E211" s="389" t="s">
        <v>378</v>
      </c>
    </row>
    <row r="212" spans="2:5" ht="15.95" customHeight="1" thickTop="1">
      <c r="C212" s="267" t="s">
        <v>197</v>
      </c>
      <c r="D212" s="390" t="s">
        <v>379</v>
      </c>
      <c r="E212" s="391" t="s">
        <v>379</v>
      </c>
    </row>
    <row r="213" spans="2:5" ht="15.95" customHeight="1">
      <c r="C213" s="268" t="s">
        <v>189</v>
      </c>
      <c r="D213" s="392" t="s">
        <v>380</v>
      </c>
      <c r="E213" s="393" t="s">
        <v>380</v>
      </c>
    </row>
    <row r="214" spans="2:5" ht="15.95" customHeight="1">
      <c r="C214" s="268" t="s">
        <v>382</v>
      </c>
      <c r="D214" s="392" t="s">
        <v>381</v>
      </c>
      <c r="E214" s="393" t="s">
        <v>381</v>
      </c>
    </row>
    <row r="215" spans="2:5" ht="47.25">
      <c r="C215" s="269" t="s">
        <v>384</v>
      </c>
      <c r="D215" s="392" t="s">
        <v>383</v>
      </c>
      <c r="E215" s="393" t="s">
        <v>383</v>
      </c>
    </row>
    <row r="216" spans="2:5" ht="30.95" customHeight="1">
      <c r="C216" s="269" t="s">
        <v>386</v>
      </c>
      <c r="D216" s="392" t="s">
        <v>385</v>
      </c>
      <c r="E216" s="393" t="s">
        <v>385</v>
      </c>
    </row>
    <row r="217" spans="2:5" ht="94.5">
      <c r="C217" s="269" t="s">
        <v>388</v>
      </c>
      <c r="D217" s="392" t="s">
        <v>387</v>
      </c>
      <c r="E217" s="393" t="s">
        <v>387</v>
      </c>
    </row>
    <row r="218" spans="2:5" ht="47.25">
      <c r="C218" s="269" t="s">
        <v>390</v>
      </c>
      <c r="D218" s="392" t="s">
        <v>389</v>
      </c>
      <c r="E218" s="393" t="s">
        <v>389</v>
      </c>
    </row>
    <row r="219" spans="2:5" ht="63">
      <c r="C219" s="269" t="s">
        <v>392</v>
      </c>
      <c r="D219" s="392" t="s">
        <v>391</v>
      </c>
      <c r="E219" s="393" t="s">
        <v>391</v>
      </c>
    </row>
    <row r="220" spans="2:5" ht="15.95" customHeight="1">
      <c r="C220" s="268" t="s">
        <v>394</v>
      </c>
      <c r="D220" s="392" t="s">
        <v>393</v>
      </c>
      <c r="E220" s="393" t="s">
        <v>393</v>
      </c>
    </row>
    <row r="221" spans="2:5" ht="78.75">
      <c r="C221" s="269" t="s">
        <v>396</v>
      </c>
      <c r="D221" s="392" t="s">
        <v>395</v>
      </c>
      <c r="E221" s="393" t="s">
        <v>395</v>
      </c>
    </row>
    <row r="222" spans="2:5" ht="47.25">
      <c r="C222" s="269" t="s">
        <v>398</v>
      </c>
      <c r="D222" s="392" t="s">
        <v>397</v>
      </c>
      <c r="E222" s="393" t="s">
        <v>397</v>
      </c>
    </row>
    <row r="223" spans="2:5" ht="63">
      <c r="C223" s="269" t="s">
        <v>400</v>
      </c>
      <c r="D223" s="392" t="s">
        <v>399</v>
      </c>
      <c r="E223" s="393" t="s">
        <v>399</v>
      </c>
    </row>
    <row r="224" spans="2:5" ht="47.25">
      <c r="C224" s="269" t="s">
        <v>402</v>
      </c>
      <c r="D224" s="392" t="s">
        <v>401</v>
      </c>
      <c r="E224" s="393" t="s">
        <v>401</v>
      </c>
    </row>
    <row r="225" spans="3:5" ht="15.95" customHeight="1">
      <c r="C225" s="268" t="s">
        <v>404</v>
      </c>
      <c r="D225" s="392" t="s">
        <v>403</v>
      </c>
      <c r="E225" s="393" t="s">
        <v>403</v>
      </c>
    </row>
    <row r="226" spans="3:5" ht="15.95" customHeight="1">
      <c r="C226" s="268" t="s">
        <v>406</v>
      </c>
      <c r="D226" s="392" t="s">
        <v>405</v>
      </c>
      <c r="E226" s="393" t="s">
        <v>405</v>
      </c>
    </row>
    <row r="227" spans="3:5" ht="15.95" customHeight="1">
      <c r="C227" s="268" t="s">
        <v>408</v>
      </c>
      <c r="D227" s="392" t="s">
        <v>407</v>
      </c>
      <c r="E227" s="393" t="s">
        <v>407</v>
      </c>
    </row>
    <row r="228" spans="3:5" ht="15.95" customHeight="1">
      <c r="C228" s="268" t="s">
        <v>410</v>
      </c>
      <c r="D228" s="392" t="s">
        <v>409</v>
      </c>
      <c r="E228" s="393" t="s">
        <v>409</v>
      </c>
    </row>
    <row r="229" spans="3:5" ht="173.25">
      <c r="C229" s="269" t="s">
        <v>412</v>
      </c>
      <c r="D229" s="392" t="s">
        <v>411</v>
      </c>
      <c r="E229" s="393" t="s">
        <v>411</v>
      </c>
    </row>
    <row r="230" spans="3:5" ht="15.95" customHeight="1">
      <c r="C230" s="268" t="s">
        <v>414</v>
      </c>
      <c r="D230" s="392" t="s">
        <v>413</v>
      </c>
      <c r="E230" s="393" t="s">
        <v>413</v>
      </c>
    </row>
    <row r="231" spans="3:5" ht="15.95" customHeight="1" thickBot="1">
      <c r="C231" s="273" t="s">
        <v>416</v>
      </c>
      <c r="D231" s="394" t="s">
        <v>415</v>
      </c>
      <c r="E231" s="395" t="s">
        <v>415</v>
      </c>
    </row>
    <row r="232" spans="3:5" ht="17.100000000000001" customHeight="1" thickBot="1">
      <c r="C232" s="266" t="s">
        <v>861</v>
      </c>
      <c r="D232" s="388" t="s">
        <v>378</v>
      </c>
      <c r="E232" s="389" t="s">
        <v>378</v>
      </c>
    </row>
    <row r="233" spans="3:5" ht="15.95" customHeight="1" thickTop="1">
      <c r="C233" s="268" t="s">
        <v>418</v>
      </c>
      <c r="D233" s="390" t="s">
        <v>417</v>
      </c>
      <c r="E233" s="391" t="s">
        <v>417</v>
      </c>
    </row>
    <row r="234" spans="3:5" ht="30.95" customHeight="1">
      <c r="C234" s="269" t="s">
        <v>420</v>
      </c>
      <c r="D234" s="392" t="s">
        <v>419</v>
      </c>
      <c r="E234" s="393" t="s">
        <v>419</v>
      </c>
    </row>
    <row r="235" spans="3:5" ht="15.95" customHeight="1">
      <c r="C235" s="268" t="s">
        <v>422</v>
      </c>
      <c r="D235" s="392" t="s">
        <v>421</v>
      </c>
      <c r="E235" s="393" t="s">
        <v>421</v>
      </c>
    </row>
    <row r="236" spans="3:5" ht="30.95" customHeight="1">
      <c r="C236" s="269" t="s">
        <v>424</v>
      </c>
      <c r="D236" s="392" t="s">
        <v>423</v>
      </c>
      <c r="E236" s="393" t="s">
        <v>423</v>
      </c>
    </row>
    <row r="237" spans="3:5" ht="15.95" customHeight="1">
      <c r="C237" s="268" t="s">
        <v>426</v>
      </c>
      <c r="D237" s="392" t="s">
        <v>425</v>
      </c>
      <c r="E237" s="393" t="s">
        <v>425</v>
      </c>
    </row>
    <row r="238" spans="3:5" ht="15.95" customHeight="1">
      <c r="C238" s="268" t="s">
        <v>428</v>
      </c>
      <c r="D238" s="392" t="s">
        <v>427</v>
      </c>
      <c r="E238" s="393" t="s">
        <v>427</v>
      </c>
    </row>
    <row r="239" spans="3:5" ht="63">
      <c r="C239" s="269" t="s">
        <v>430</v>
      </c>
      <c r="D239" s="392" t="s">
        <v>429</v>
      </c>
      <c r="E239" s="393" t="s">
        <v>429</v>
      </c>
    </row>
    <row r="240" spans="3:5" ht="30.95" customHeight="1">
      <c r="C240" s="269" t="s">
        <v>432</v>
      </c>
      <c r="D240" s="392" t="s">
        <v>431</v>
      </c>
      <c r="E240" s="393" t="s">
        <v>431</v>
      </c>
    </row>
    <row r="241" spans="2:5" ht="30.95" customHeight="1">
      <c r="C241" s="269" t="s">
        <v>434</v>
      </c>
      <c r="D241" s="392" t="s">
        <v>433</v>
      </c>
      <c r="E241" s="393" t="s">
        <v>433</v>
      </c>
    </row>
    <row r="242" spans="2:5" ht="15.95" customHeight="1">
      <c r="C242" s="268" t="s">
        <v>436</v>
      </c>
      <c r="D242" s="392" t="s">
        <v>435</v>
      </c>
      <c r="E242" s="393" t="s">
        <v>435</v>
      </c>
    </row>
    <row r="243" spans="2:5" ht="30.95" customHeight="1">
      <c r="C243" s="269" t="s">
        <v>438</v>
      </c>
      <c r="D243" s="392" t="s">
        <v>437</v>
      </c>
      <c r="E243" s="393" t="s">
        <v>437</v>
      </c>
    </row>
    <row r="244" spans="2:5" ht="30.95" customHeight="1">
      <c r="C244" s="269" t="s">
        <v>440</v>
      </c>
      <c r="D244" s="392" t="s">
        <v>439</v>
      </c>
      <c r="E244" s="393" t="s">
        <v>439</v>
      </c>
    </row>
    <row r="245" spans="2:5" ht="30.95" customHeight="1">
      <c r="C245" s="269" t="s">
        <v>442</v>
      </c>
      <c r="D245" s="392" t="s">
        <v>441</v>
      </c>
      <c r="E245" s="393" t="s">
        <v>441</v>
      </c>
    </row>
    <row r="246" spans="2:5" ht="30.95" customHeight="1" thickBot="1">
      <c r="C246" s="274" t="s">
        <v>444</v>
      </c>
      <c r="D246" s="396" t="s">
        <v>443</v>
      </c>
      <c r="E246" s="397" t="s">
        <v>443</v>
      </c>
    </row>
    <row r="249" spans="2:5" ht="21">
      <c r="B249" s="163" t="s">
        <v>660</v>
      </c>
      <c r="C249" s="143"/>
      <c r="E249" s="82"/>
    </row>
    <row r="250" spans="2:5" ht="14.25" thickBot="1"/>
    <row r="251" spans="2:5" ht="16.5" thickBot="1">
      <c r="C251" s="275" t="s">
        <v>861</v>
      </c>
      <c r="D251" s="388" t="s">
        <v>445</v>
      </c>
      <c r="E251" s="389" t="s">
        <v>445</v>
      </c>
    </row>
    <row r="252" spans="2:5" ht="15.95" customHeight="1" thickTop="1">
      <c r="C252" s="276" t="s">
        <v>447</v>
      </c>
      <c r="D252" s="390" t="s">
        <v>446</v>
      </c>
      <c r="E252" s="391" t="s">
        <v>446</v>
      </c>
    </row>
    <row r="253" spans="2:5" ht="15.95" customHeight="1">
      <c r="C253" s="277" t="s">
        <v>449</v>
      </c>
      <c r="D253" s="392" t="s">
        <v>448</v>
      </c>
      <c r="E253" s="393" t="s">
        <v>448</v>
      </c>
    </row>
    <row r="254" spans="2:5" ht="15.95" customHeight="1">
      <c r="C254" s="277" t="s">
        <v>451</v>
      </c>
      <c r="D254" s="392" t="s">
        <v>450</v>
      </c>
      <c r="E254" s="393" t="s">
        <v>450</v>
      </c>
    </row>
    <row r="255" spans="2:5" ht="15.95" customHeight="1">
      <c r="C255" s="277" t="s">
        <v>453</v>
      </c>
      <c r="D255" s="392" t="s">
        <v>452</v>
      </c>
      <c r="E255" s="393" t="s">
        <v>452</v>
      </c>
    </row>
    <row r="256" spans="2:5" ht="15.95" customHeight="1">
      <c r="C256" s="277" t="s">
        <v>455</v>
      </c>
      <c r="D256" s="392" t="s">
        <v>454</v>
      </c>
      <c r="E256" s="393" t="s">
        <v>454</v>
      </c>
    </row>
    <row r="257" spans="3:5" ht="63">
      <c r="C257" s="277" t="s">
        <v>457</v>
      </c>
      <c r="D257" s="392" t="s">
        <v>456</v>
      </c>
      <c r="E257" s="393" t="s">
        <v>456</v>
      </c>
    </row>
    <row r="258" spans="3:5" ht="15.95" customHeight="1">
      <c r="C258" s="277" t="s">
        <v>459</v>
      </c>
      <c r="D258" s="392" t="s">
        <v>458</v>
      </c>
      <c r="E258" s="393" t="s">
        <v>458</v>
      </c>
    </row>
    <row r="259" spans="3:5" ht="15.95" customHeight="1">
      <c r="C259" s="277" t="s">
        <v>461</v>
      </c>
      <c r="D259" s="392" t="s">
        <v>460</v>
      </c>
      <c r="E259" s="393" t="s">
        <v>460</v>
      </c>
    </row>
    <row r="260" spans="3:5" ht="15.95" customHeight="1">
      <c r="C260" s="277" t="s">
        <v>463</v>
      </c>
      <c r="D260" s="392" t="s">
        <v>462</v>
      </c>
      <c r="E260" s="393" t="s">
        <v>462</v>
      </c>
    </row>
    <row r="261" spans="3:5" ht="15.95" customHeight="1">
      <c r="C261" s="278" t="s">
        <v>465</v>
      </c>
      <c r="D261" s="392" t="s">
        <v>464</v>
      </c>
      <c r="E261" s="393" t="s">
        <v>464</v>
      </c>
    </row>
    <row r="262" spans="3:5" ht="15.95" customHeight="1">
      <c r="C262" s="277" t="s">
        <v>467</v>
      </c>
      <c r="D262" s="392" t="s">
        <v>466</v>
      </c>
      <c r="E262" s="393" t="s">
        <v>466</v>
      </c>
    </row>
    <row r="263" spans="3:5" ht="15.95" customHeight="1">
      <c r="C263" s="277" t="s">
        <v>469</v>
      </c>
      <c r="D263" s="392" t="s">
        <v>468</v>
      </c>
      <c r="E263" s="393" t="s">
        <v>468</v>
      </c>
    </row>
    <row r="264" spans="3:5" ht="15.95" customHeight="1">
      <c r="C264" s="277" t="s">
        <v>471</v>
      </c>
      <c r="D264" s="392" t="s">
        <v>470</v>
      </c>
      <c r="E264" s="393" t="s">
        <v>470</v>
      </c>
    </row>
    <row r="265" spans="3:5" ht="15.95" customHeight="1">
      <c r="C265" s="277" t="s">
        <v>473</v>
      </c>
      <c r="D265" s="392" t="s">
        <v>472</v>
      </c>
      <c r="E265" s="393" t="s">
        <v>472</v>
      </c>
    </row>
    <row r="266" spans="3:5" ht="15.95" customHeight="1">
      <c r="C266" s="277" t="s">
        <v>475</v>
      </c>
      <c r="D266" s="392" t="s">
        <v>474</v>
      </c>
      <c r="E266" s="393" t="s">
        <v>474</v>
      </c>
    </row>
    <row r="267" spans="3:5" ht="15.95" customHeight="1">
      <c r="C267" s="277" t="s">
        <v>477</v>
      </c>
      <c r="D267" s="392" t="s">
        <v>476</v>
      </c>
      <c r="E267" s="393" t="s">
        <v>476</v>
      </c>
    </row>
    <row r="268" spans="3:5" ht="15.95" customHeight="1">
      <c r="C268" s="277" t="s">
        <v>479</v>
      </c>
      <c r="D268" s="392" t="s">
        <v>478</v>
      </c>
      <c r="E268" s="393" t="s">
        <v>478</v>
      </c>
    </row>
    <row r="269" spans="3:5" ht="30.95" customHeight="1">
      <c r="C269" s="277" t="s">
        <v>664</v>
      </c>
      <c r="D269" s="392" t="s">
        <v>480</v>
      </c>
      <c r="E269" s="393" t="s">
        <v>480</v>
      </c>
    </row>
    <row r="270" spans="3:5" ht="15.95" customHeight="1">
      <c r="C270" s="277" t="s">
        <v>482</v>
      </c>
      <c r="D270" s="392" t="s">
        <v>481</v>
      </c>
      <c r="E270" s="393" t="s">
        <v>481</v>
      </c>
    </row>
    <row r="271" spans="3:5" ht="30.95" customHeight="1" thickBot="1">
      <c r="C271" s="279" t="s">
        <v>486</v>
      </c>
      <c r="D271" s="396" t="s">
        <v>483</v>
      </c>
      <c r="E271" s="397" t="s">
        <v>483</v>
      </c>
    </row>
  </sheetData>
  <sheetProtection selectLockedCells="1"/>
  <customSheetViews>
    <customSheetView guid="{EE3F9A73-BD6B-4190-946A-287F3FC769AE}" showPageBreaks="1" printArea="1" view="pageBreakPreview">
      <selection activeCell="D264" sqref="D264:E264"/>
      <rowBreaks count="4" manualBreakCount="4">
        <brk id="69" max="16383" man="1"/>
        <brk id="95" max="5" man="1"/>
        <brk id="149" max="5" man="1"/>
        <brk id="210" max="5" man="1"/>
      </rowBreaks>
      <pageMargins left="0.19685039370078741" right="0.27559055118110237" top="0.51181102362204722" bottom="0.47244094488188981" header="0.35433070866141736" footer="0.27559055118110237"/>
      <pageSetup paperSize="9" scale="68" orientation="portrait" verticalDpi="200" r:id="rId1"/>
      <headerFooter alignWithMargins="0"/>
    </customSheetView>
  </customSheetViews>
  <mergeCells count="129">
    <mergeCell ref="D271:E271"/>
    <mergeCell ref="B129:F129"/>
    <mergeCell ref="B100:F100"/>
    <mergeCell ref="D266:E266"/>
    <mergeCell ref="D267:E267"/>
    <mergeCell ref="D268:E268"/>
    <mergeCell ref="D269:E269"/>
    <mergeCell ref="D270:E270"/>
    <mergeCell ref="D261:E261"/>
    <mergeCell ref="D262:E262"/>
    <mergeCell ref="D263:E263"/>
    <mergeCell ref="D264:E264"/>
    <mergeCell ref="D265:E265"/>
    <mergeCell ref="D256:E256"/>
    <mergeCell ref="D257:E257"/>
    <mergeCell ref="D258:E258"/>
    <mergeCell ref="D259:E259"/>
    <mergeCell ref="D260:E260"/>
    <mergeCell ref="D251:E251"/>
    <mergeCell ref="D252:E252"/>
    <mergeCell ref="D253:E253"/>
    <mergeCell ref="D254:E254"/>
    <mergeCell ref="D255:E255"/>
    <mergeCell ref="D242:E242"/>
    <mergeCell ref="D243:E243"/>
    <mergeCell ref="D244:E244"/>
    <mergeCell ref="D245:E245"/>
    <mergeCell ref="D246:E246"/>
    <mergeCell ref="D237:E237"/>
    <mergeCell ref="D238:E238"/>
    <mergeCell ref="D239:E239"/>
    <mergeCell ref="D240:E240"/>
    <mergeCell ref="D241:E241"/>
    <mergeCell ref="D232:E232"/>
    <mergeCell ref="D233:E233"/>
    <mergeCell ref="D234:E234"/>
    <mergeCell ref="D235:E235"/>
    <mergeCell ref="D236:E236"/>
    <mergeCell ref="D227:E227"/>
    <mergeCell ref="D228:E228"/>
    <mergeCell ref="D229:E229"/>
    <mergeCell ref="D230:E230"/>
    <mergeCell ref="D231:E231"/>
    <mergeCell ref="D222:E222"/>
    <mergeCell ref="D223:E223"/>
    <mergeCell ref="D224:E224"/>
    <mergeCell ref="D225:E225"/>
    <mergeCell ref="D226:E226"/>
    <mergeCell ref="D217:E217"/>
    <mergeCell ref="D218:E218"/>
    <mergeCell ref="D219:E219"/>
    <mergeCell ref="D220:E220"/>
    <mergeCell ref="D221:E221"/>
    <mergeCell ref="D212:E212"/>
    <mergeCell ref="D213:E213"/>
    <mergeCell ref="D214:E214"/>
    <mergeCell ref="D215:E215"/>
    <mergeCell ref="D216:E216"/>
    <mergeCell ref="D205:E205"/>
    <mergeCell ref="D206:E206"/>
    <mergeCell ref="D207:E207"/>
    <mergeCell ref="D208:E208"/>
    <mergeCell ref="D211:E211"/>
    <mergeCell ref="D200:E200"/>
    <mergeCell ref="D201:E201"/>
    <mergeCell ref="D202:E202"/>
    <mergeCell ref="D203:E203"/>
    <mergeCell ref="D204:E204"/>
    <mergeCell ref="D195:E195"/>
    <mergeCell ref="D196:E196"/>
    <mergeCell ref="D197:E197"/>
    <mergeCell ref="D198:E198"/>
    <mergeCell ref="D199:E199"/>
    <mergeCell ref="D190:E190"/>
    <mergeCell ref="D191:E191"/>
    <mergeCell ref="D192:E192"/>
    <mergeCell ref="D193:E193"/>
    <mergeCell ref="D194:E194"/>
    <mergeCell ref="D185:E185"/>
    <mergeCell ref="D186:E186"/>
    <mergeCell ref="D187:E187"/>
    <mergeCell ref="D188:E188"/>
    <mergeCell ref="D189:E189"/>
    <mergeCell ref="D184:E184"/>
    <mergeCell ref="D175:E175"/>
    <mergeCell ref="D176:E176"/>
    <mergeCell ref="D177:E177"/>
    <mergeCell ref="D178:E178"/>
    <mergeCell ref="C5:D5"/>
    <mergeCell ref="C45:D45"/>
    <mergeCell ref="C58:D58"/>
    <mergeCell ref="C72:D72"/>
    <mergeCell ref="D39:F39"/>
    <mergeCell ref="E46:E54"/>
    <mergeCell ref="E59:E68"/>
    <mergeCell ref="D40:F40"/>
    <mergeCell ref="D41:F41"/>
    <mergeCell ref="E73:E82"/>
    <mergeCell ref="C87:D87"/>
    <mergeCell ref="C150:D150"/>
    <mergeCell ref="D170:E170"/>
    <mergeCell ref="D171:E171"/>
    <mergeCell ref="D172:E172"/>
    <mergeCell ref="D173:E173"/>
    <mergeCell ref="D174:E174"/>
    <mergeCell ref="D165:E165"/>
    <mergeCell ref="D166:E166"/>
    <mergeCell ref="D160:E160"/>
    <mergeCell ref="D161:E161"/>
    <mergeCell ref="D162:E162"/>
    <mergeCell ref="D163:E163"/>
    <mergeCell ref="D164:E164"/>
    <mergeCell ref="D180:E180"/>
    <mergeCell ref="D181:E181"/>
    <mergeCell ref="D182:E182"/>
    <mergeCell ref="D183:E183"/>
    <mergeCell ref="D167:E167"/>
    <mergeCell ref="D168:E168"/>
    <mergeCell ref="D169:E169"/>
    <mergeCell ref="D179:E179"/>
    <mergeCell ref="D151:E151"/>
    <mergeCell ref="D152:E152"/>
    <mergeCell ref="D153:E153"/>
    <mergeCell ref="D154:E154"/>
    <mergeCell ref="D155:E155"/>
    <mergeCell ref="D156:E156"/>
    <mergeCell ref="D157:E157"/>
    <mergeCell ref="D158:E158"/>
    <mergeCell ref="D159:E159"/>
  </mergeCells>
  <phoneticPr fontId="20"/>
  <hyperlinks>
    <hyperlink ref="D4" r:id="rId2" xr:uid="{A493E875-BC19-49FD-885A-820F049D1319}"/>
    <hyperlink ref="D71" r:id="rId3" xr:uid="{D2F015AB-665D-487F-9210-AFFCC2B25341}"/>
    <hyperlink ref="D57" r:id="rId4" xr:uid="{8EB01F80-6FDC-42C6-8F9A-587709A8764A}"/>
    <hyperlink ref="D44" r:id="rId5" xr:uid="{DE6AC71B-78DC-454F-9A25-64CB855392D8}"/>
  </hyperlinks>
  <pageMargins left="0.19685039370078741" right="0.27559055118110237" top="0.51181102362204722" bottom="0.47244094488188981" header="0.35433070866141736" footer="0.27559055118110237"/>
  <pageSetup paperSize="9" scale="68" orientation="portrait" verticalDpi="200" r:id="rId6"/>
  <headerFooter alignWithMargins="0"/>
  <rowBreaks count="4" manualBreakCount="4">
    <brk id="69" max="16383" man="1"/>
    <brk id="95" max="5" man="1"/>
    <brk id="148" max="5" man="1"/>
    <brk id="209" max="5"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tint="0.59999389629810485"/>
  </sheetPr>
  <dimension ref="A1:BG63"/>
  <sheetViews>
    <sheetView view="pageBreakPreview" zoomScaleNormal="100" zoomScaleSheetLayoutView="100" workbookViewId="0"/>
  </sheetViews>
  <sheetFormatPr defaultColWidth="2.625" defaultRowHeight="13.5"/>
  <cols>
    <col min="1" max="29" width="2.625" style="1" customWidth="1"/>
    <col min="30" max="33" width="2.875" style="1" customWidth="1"/>
    <col min="34" max="35" width="2.625" style="1" customWidth="1"/>
    <col min="36" max="37" width="32.75" style="1" customWidth="1"/>
    <col min="38" max="38" width="10.625" style="1" customWidth="1"/>
    <col min="39" max="39" width="16.125" style="1" customWidth="1"/>
    <col min="40" max="40" width="15.75" style="1" customWidth="1"/>
    <col min="41" max="41" width="3.625" style="1" bestFit="1" customWidth="1"/>
    <col min="42" max="42" width="5.375" style="1" bestFit="1" customWidth="1"/>
    <col min="43" max="43" width="5.125" style="1" bestFit="1" customWidth="1"/>
    <col min="44" max="44" width="6.125" style="1" bestFit="1" customWidth="1"/>
    <col min="45" max="50" width="2.625" style="1" customWidth="1"/>
    <col min="51" max="51" width="5.875" style="1" customWidth="1"/>
    <col min="52" max="16384" width="2.625" style="1"/>
  </cols>
  <sheetData>
    <row r="1" spans="2:59" ht="14.25" thickBot="1">
      <c r="AM1" s="2"/>
      <c r="AN1" s="2"/>
      <c r="AO1" s="2"/>
      <c r="AP1" s="2"/>
      <c r="AQ1" s="2"/>
      <c r="AR1" s="2"/>
      <c r="AS1" s="2"/>
      <c r="AT1" s="2"/>
      <c r="AU1" s="2"/>
      <c r="AV1" s="2"/>
      <c r="AW1" s="2"/>
      <c r="AX1" s="2"/>
      <c r="AY1" s="2"/>
      <c r="AZ1" s="2"/>
      <c r="BA1" s="2"/>
      <c r="BB1" s="2"/>
      <c r="BC1" s="2"/>
      <c r="BD1" s="2"/>
      <c r="BE1" s="2"/>
      <c r="BF1" s="2"/>
      <c r="BG1" s="2"/>
    </row>
    <row r="2" spans="2:59">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5"/>
      <c r="AM2" s="2"/>
      <c r="AN2" s="2"/>
      <c r="AO2" s="2"/>
      <c r="AP2" s="2"/>
      <c r="AQ2" s="2"/>
      <c r="AR2" s="2"/>
      <c r="AS2" s="2"/>
      <c r="AT2" s="2"/>
      <c r="AU2" s="2"/>
      <c r="AV2" s="2"/>
      <c r="AW2" s="2"/>
      <c r="AX2" s="2"/>
      <c r="AY2" s="2"/>
      <c r="AZ2" s="2"/>
      <c r="BA2" s="2"/>
      <c r="BB2" s="2"/>
      <c r="BC2" s="2"/>
      <c r="BD2" s="2"/>
      <c r="BE2" s="2"/>
      <c r="BF2" s="2"/>
      <c r="BG2" s="2"/>
    </row>
    <row r="3" spans="2:59" ht="18.75">
      <c r="B3" s="6"/>
      <c r="C3" s="7"/>
      <c r="D3" s="7"/>
      <c r="E3" s="7"/>
      <c r="F3" s="7"/>
      <c r="G3" s="7"/>
      <c r="H3" s="7"/>
      <c r="I3" s="7"/>
      <c r="J3" s="7"/>
      <c r="K3" s="7"/>
      <c r="L3" s="7"/>
      <c r="M3" s="7"/>
      <c r="N3" s="7"/>
      <c r="O3" s="7"/>
      <c r="P3" s="7"/>
      <c r="Q3" s="7"/>
      <c r="R3" s="7"/>
      <c r="S3" s="7"/>
      <c r="T3" s="7"/>
      <c r="U3" s="7"/>
      <c r="W3" s="292" t="s">
        <v>0</v>
      </c>
      <c r="X3" s="292"/>
      <c r="Y3" s="292"/>
      <c r="Z3" s="497" t="s">
        <v>866</v>
      </c>
      <c r="AA3" s="497"/>
      <c r="AB3" s="497"/>
      <c r="AC3" s="497"/>
      <c r="AD3" s="497"/>
      <c r="AE3" s="497"/>
      <c r="AF3" s="497"/>
      <c r="AG3" s="497"/>
      <c r="AH3" s="498"/>
      <c r="AM3" s="2"/>
      <c r="AN3" s="2"/>
      <c r="AO3" s="2"/>
      <c r="AP3" s="2"/>
      <c r="AQ3" s="2"/>
      <c r="AR3" s="2"/>
      <c r="AS3" s="2"/>
      <c r="AT3" s="2"/>
      <c r="AU3" s="2"/>
      <c r="AV3" s="2"/>
      <c r="AW3" s="2"/>
      <c r="AX3" s="2"/>
      <c r="AY3" s="2"/>
      <c r="AZ3" s="2"/>
      <c r="BA3" s="2"/>
      <c r="BB3" s="2"/>
      <c r="BC3" s="2"/>
      <c r="BD3" s="2"/>
      <c r="BE3" s="2"/>
      <c r="BF3" s="2"/>
      <c r="BG3" s="2"/>
    </row>
    <row r="4" spans="2:59" ht="18.75">
      <c r="B4" s="6"/>
      <c r="C4" s="7"/>
      <c r="D4" s="7"/>
      <c r="E4" s="7"/>
      <c r="F4" s="7"/>
      <c r="G4" s="7"/>
      <c r="H4" s="7"/>
      <c r="I4" s="7"/>
      <c r="J4" s="7"/>
      <c r="K4" s="8"/>
      <c r="L4" s="9"/>
      <c r="M4" s="9"/>
      <c r="N4" s="9"/>
      <c r="O4" s="8"/>
      <c r="P4" s="9"/>
      <c r="Q4" s="9"/>
      <c r="R4" s="9"/>
      <c r="S4" s="9"/>
      <c r="T4" s="9"/>
      <c r="U4" s="9"/>
      <c r="W4" s="292" t="s">
        <v>1</v>
      </c>
      <c r="X4" s="293"/>
      <c r="Y4" s="293"/>
      <c r="Z4" s="499">
        <v>44136</v>
      </c>
      <c r="AA4" s="499"/>
      <c r="AB4" s="499"/>
      <c r="AC4" s="499"/>
      <c r="AD4" s="499"/>
      <c r="AE4" s="499"/>
      <c r="AF4" s="499"/>
      <c r="AG4" s="499"/>
      <c r="AH4" s="500"/>
      <c r="AM4" s="2"/>
      <c r="AN4" s="2"/>
      <c r="AO4" s="2"/>
      <c r="AP4" s="2"/>
      <c r="AQ4" s="2"/>
      <c r="AR4" s="2"/>
      <c r="AS4" s="2"/>
      <c r="AT4" s="2"/>
      <c r="AU4" s="2"/>
      <c r="AV4" s="2"/>
      <c r="AW4" s="2"/>
      <c r="AX4" s="2"/>
      <c r="AY4" s="2"/>
      <c r="AZ4" s="2"/>
      <c r="BA4" s="2"/>
      <c r="BB4" s="2"/>
      <c r="BC4" s="2"/>
      <c r="BD4" s="2"/>
      <c r="BE4" s="2"/>
      <c r="BF4" s="2"/>
      <c r="BG4" s="2"/>
    </row>
    <row r="5" spans="2:59">
      <c r="B5" s="6"/>
      <c r="C5" s="7"/>
      <c r="D5" s="7"/>
      <c r="E5" s="7"/>
      <c r="F5" s="7"/>
      <c r="G5" s="7"/>
      <c r="H5" s="7"/>
      <c r="I5" s="7"/>
      <c r="J5" s="7"/>
      <c r="K5" s="8"/>
      <c r="L5" s="9"/>
      <c r="M5" s="9"/>
      <c r="N5" s="9"/>
      <c r="O5" s="8"/>
      <c r="P5" s="9"/>
      <c r="Q5" s="9"/>
      <c r="R5" s="9"/>
      <c r="S5" s="9"/>
      <c r="T5" s="9"/>
      <c r="U5" s="9"/>
      <c r="V5" s="7"/>
      <c r="W5" s="8"/>
      <c r="X5" s="8"/>
      <c r="Y5" s="8"/>
      <c r="Z5" s="10"/>
      <c r="AA5" s="10"/>
      <c r="AB5" s="10"/>
      <c r="AC5" s="10"/>
      <c r="AD5" s="10"/>
      <c r="AE5" s="10"/>
      <c r="AF5" s="10"/>
      <c r="AG5" s="10"/>
      <c r="AH5" s="11"/>
      <c r="AM5" s="2"/>
      <c r="AN5" s="2"/>
      <c r="AO5" s="2"/>
      <c r="AP5" s="2"/>
      <c r="AQ5" s="2"/>
      <c r="AR5" s="2"/>
      <c r="AS5" s="2"/>
      <c r="AT5" s="2"/>
      <c r="AU5" s="2"/>
      <c r="AV5" s="2"/>
      <c r="AW5" s="2"/>
      <c r="AX5" s="2"/>
      <c r="AY5" s="2"/>
      <c r="AZ5" s="2"/>
      <c r="BA5" s="2"/>
      <c r="BB5" s="2"/>
      <c r="BC5" s="2"/>
      <c r="BD5" s="2"/>
      <c r="BE5" s="2"/>
      <c r="BF5" s="2"/>
      <c r="BG5" s="2"/>
    </row>
    <row r="6" spans="2:59">
      <c r="B6" s="6"/>
      <c r="C6" s="7"/>
      <c r="D6" s="7"/>
      <c r="E6" s="7"/>
      <c r="F6" s="7"/>
      <c r="G6" s="7"/>
      <c r="H6" s="7"/>
      <c r="I6" s="7"/>
      <c r="J6" s="7"/>
      <c r="K6" s="8"/>
      <c r="L6" s="9"/>
      <c r="M6" s="9"/>
      <c r="N6" s="9"/>
      <c r="O6" s="8"/>
      <c r="P6" s="9"/>
      <c r="Q6" s="9"/>
      <c r="R6" s="9"/>
      <c r="S6" s="9"/>
      <c r="T6" s="9"/>
      <c r="U6" s="9"/>
      <c r="V6" s="7"/>
      <c r="W6" s="8"/>
      <c r="X6" s="8"/>
      <c r="Y6" s="8"/>
      <c r="Z6" s="12"/>
      <c r="AA6" s="12"/>
      <c r="AB6" s="12"/>
      <c r="AC6" s="12"/>
      <c r="AD6" s="12"/>
      <c r="AE6" s="12"/>
      <c r="AF6" s="12"/>
      <c r="AG6" s="12"/>
      <c r="AH6" s="13"/>
      <c r="AM6" s="2"/>
      <c r="AN6" s="2"/>
      <c r="AO6" s="2"/>
      <c r="AP6" s="2"/>
      <c r="AQ6" s="2"/>
      <c r="AR6" s="2"/>
      <c r="AS6" s="2"/>
      <c r="AT6" s="2"/>
      <c r="AU6" s="2"/>
      <c r="AV6" s="2"/>
      <c r="AW6" s="2"/>
      <c r="AX6" s="2"/>
      <c r="AY6" s="2"/>
      <c r="AZ6" s="2"/>
      <c r="BA6" s="2"/>
      <c r="BB6" s="2"/>
      <c r="BC6" s="2"/>
      <c r="BD6" s="2"/>
      <c r="BE6" s="2"/>
      <c r="BF6" s="2"/>
      <c r="BG6" s="2"/>
    </row>
    <row r="7" spans="2:59">
      <c r="B7" s="501" t="s">
        <v>2</v>
      </c>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3"/>
      <c r="AM7" s="2"/>
      <c r="AN7" s="2"/>
      <c r="AO7" s="2"/>
      <c r="AP7" s="2"/>
      <c r="AQ7" s="2"/>
      <c r="AR7" s="2"/>
      <c r="AS7" s="2"/>
      <c r="AT7" s="2"/>
      <c r="AU7" s="2"/>
      <c r="AV7" s="2"/>
      <c r="AW7" s="2"/>
      <c r="AX7" s="2"/>
      <c r="AY7" s="2"/>
      <c r="AZ7" s="2"/>
      <c r="BA7" s="2"/>
      <c r="BB7" s="2"/>
      <c r="BC7" s="2"/>
      <c r="BD7" s="2"/>
      <c r="BE7" s="2"/>
      <c r="BF7" s="2"/>
      <c r="BG7" s="2"/>
    </row>
    <row r="8" spans="2:59">
      <c r="B8" s="504"/>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3"/>
      <c r="AM8" s="2"/>
      <c r="AN8" s="2"/>
      <c r="AO8" s="2"/>
      <c r="AP8" s="2"/>
      <c r="AQ8" s="2"/>
      <c r="AR8" s="2"/>
      <c r="AS8" s="2"/>
      <c r="AT8" s="2"/>
      <c r="AU8" s="2"/>
      <c r="AV8" s="2"/>
      <c r="AW8" s="2"/>
      <c r="AX8" s="2"/>
      <c r="AY8" s="2"/>
      <c r="AZ8" s="2"/>
      <c r="BA8" s="2"/>
      <c r="BB8" s="2"/>
      <c r="BC8" s="2"/>
      <c r="BD8" s="2"/>
      <c r="BE8" s="2"/>
      <c r="BF8" s="2"/>
      <c r="BG8" s="2"/>
    </row>
    <row r="9" spans="2:59" ht="15" customHeight="1" thickBot="1">
      <c r="B9" s="14"/>
      <c r="C9" s="15"/>
      <c r="D9" s="15"/>
      <c r="E9" s="15"/>
      <c r="F9" s="8"/>
      <c r="G9" s="8"/>
      <c r="H9" s="8"/>
      <c r="I9" s="8"/>
      <c r="J9" s="8"/>
      <c r="K9" s="15"/>
      <c r="L9" s="8"/>
      <c r="M9" s="8"/>
      <c r="N9" s="8"/>
      <c r="O9" s="8"/>
      <c r="P9" s="8"/>
      <c r="Q9" s="8"/>
      <c r="R9" s="8"/>
      <c r="S9" s="8"/>
      <c r="T9" s="8"/>
      <c r="U9" s="8"/>
      <c r="V9" s="8"/>
      <c r="W9" s="348"/>
      <c r="X9" s="8"/>
      <c r="Y9" s="349" t="s">
        <v>838</v>
      </c>
      <c r="Z9" s="15"/>
      <c r="AA9" s="15"/>
      <c r="AB9" s="15"/>
      <c r="AC9" s="15"/>
      <c r="AD9" s="15"/>
      <c r="AE9" s="15"/>
      <c r="AF9" s="15"/>
      <c r="AG9" s="15"/>
      <c r="AH9" s="16"/>
      <c r="AM9" s="2"/>
      <c r="AN9" s="2"/>
      <c r="AO9" s="2"/>
      <c r="AP9" s="2"/>
      <c r="AQ9" s="2"/>
      <c r="AR9" s="2"/>
      <c r="AS9" s="2"/>
      <c r="AT9" s="2"/>
      <c r="AU9" s="2"/>
      <c r="AV9" s="2"/>
      <c r="AW9" s="2"/>
      <c r="AX9" s="2"/>
      <c r="AY9" s="2"/>
      <c r="AZ9" s="2"/>
      <c r="BA9" s="2"/>
      <c r="BB9" s="2"/>
      <c r="BC9" s="2"/>
      <c r="BD9" s="2"/>
      <c r="BE9" s="2"/>
      <c r="BF9" s="2"/>
      <c r="BG9" s="2"/>
    </row>
    <row r="10" spans="2:59" ht="16.5">
      <c r="B10" s="6"/>
      <c r="C10" s="9"/>
      <c r="D10" s="505" t="s">
        <v>3</v>
      </c>
      <c r="E10" s="506"/>
      <c r="F10" s="506"/>
      <c r="G10" s="506"/>
      <c r="H10" s="506"/>
      <c r="I10" s="403" t="s">
        <v>209</v>
      </c>
      <c r="J10" s="404"/>
      <c r="K10" s="404"/>
      <c r="L10" s="404"/>
      <c r="M10" s="404"/>
      <c r="N10" s="404"/>
      <c r="O10" s="404"/>
      <c r="P10" s="404"/>
      <c r="Q10" s="404"/>
      <c r="R10" s="404"/>
      <c r="S10" s="404"/>
      <c r="T10" s="404"/>
      <c r="U10" s="404"/>
      <c r="V10" s="404"/>
      <c r="W10" s="404"/>
      <c r="X10" s="405"/>
      <c r="Y10" s="412" t="s">
        <v>55</v>
      </c>
      <c r="Z10" s="413"/>
      <c r="AA10" s="414"/>
      <c r="AB10" s="294" t="s">
        <v>220</v>
      </c>
      <c r="AC10" s="412" t="s">
        <v>54</v>
      </c>
      <c r="AD10" s="413"/>
      <c r="AE10" s="414"/>
      <c r="AF10" s="295" t="s">
        <v>44</v>
      </c>
      <c r="AG10" s="9"/>
      <c r="AH10" s="17"/>
      <c r="AM10" s="2"/>
      <c r="AN10" s="2"/>
      <c r="AO10" s="2"/>
      <c r="AP10" s="2"/>
      <c r="AQ10" s="2"/>
      <c r="AR10" s="2"/>
      <c r="AS10" s="2"/>
      <c r="AT10" s="2"/>
      <c r="AU10" s="2"/>
      <c r="AV10" s="2"/>
      <c r="AW10" s="2"/>
      <c r="AX10" s="2"/>
      <c r="AY10" s="2"/>
      <c r="AZ10" s="2"/>
      <c r="BA10" s="2"/>
      <c r="BB10" s="2"/>
      <c r="BC10" s="2"/>
      <c r="BD10" s="2"/>
      <c r="BE10" s="2"/>
      <c r="BF10" s="2"/>
      <c r="BG10" s="2"/>
    </row>
    <row r="11" spans="2:59" ht="16.5">
      <c r="B11" s="6"/>
      <c r="C11" s="9"/>
      <c r="D11" s="496" t="s">
        <v>6</v>
      </c>
      <c r="E11" s="469"/>
      <c r="F11" s="469"/>
      <c r="G11" s="469"/>
      <c r="H11" s="469"/>
      <c r="I11" s="406" t="s">
        <v>210</v>
      </c>
      <c r="J11" s="407"/>
      <c r="K11" s="407"/>
      <c r="L11" s="407"/>
      <c r="M11" s="407"/>
      <c r="N11" s="407"/>
      <c r="O11" s="407"/>
      <c r="P11" s="407"/>
      <c r="Q11" s="407"/>
      <c r="R11" s="407"/>
      <c r="S11" s="407"/>
      <c r="T11" s="407"/>
      <c r="U11" s="407"/>
      <c r="V11" s="407"/>
      <c r="W11" s="407"/>
      <c r="X11" s="407"/>
      <c r="Y11" s="407"/>
      <c r="Z11" s="407"/>
      <c r="AA11" s="407"/>
      <c r="AB11" s="407"/>
      <c r="AC11" s="407"/>
      <c r="AD11" s="407"/>
      <c r="AE11" s="407"/>
      <c r="AF11" s="408"/>
      <c r="AG11" s="9"/>
      <c r="AH11" s="17"/>
      <c r="AM11" s="2"/>
      <c r="AN11" s="2"/>
      <c r="AO11" s="2"/>
      <c r="AP11" s="2"/>
      <c r="AQ11" s="2"/>
      <c r="AR11" s="2"/>
      <c r="AS11" s="2"/>
      <c r="AT11" s="2"/>
      <c r="AU11" s="2"/>
      <c r="AV11" s="2"/>
      <c r="AW11" s="2"/>
      <c r="AX11" s="2"/>
      <c r="AY11" s="2"/>
      <c r="AZ11" s="2"/>
      <c r="BA11" s="2"/>
      <c r="BB11" s="2"/>
      <c r="BC11" s="2"/>
      <c r="BD11" s="2"/>
      <c r="BE11" s="2"/>
      <c r="BF11" s="2"/>
      <c r="BG11" s="2"/>
    </row>
    <row r="12" spans="2:59" ht="16.5">
      <c r="B12" s="6"/>
      <c r="C12" s="9"/>
      <c r="D12" s="496" t="s">
        <v>10</v>
      </c>
      <c r="E12" s="469"/>
      <c r="F12" s="469"/>
      <c r="G12" s="469"/>
      <c r="H12" s="469"/>
      <c r="I12" s="406" t="s">
        <v>211</v>
      </c>
      <c r="J12" s="407"/>
      <c r="K12" s="407"/>
      <c r="L12" s="407"/>
      <c r="M12" s="407"/>
      <c r="N12" s="407"/>
      <c r="O12" s="407"/>
      <c r="P12" s="407"/>
      <c r="Q12" s="407"/>
      <c r="R12" s="407"/>
      <c r="S12" s="407"/>
      <c r="T12" s="407"/>
      <c r="U12" s="407"/>
      <c r="V12" s="407"/>
      <c r="W12" s="407"/>
      <c r="X12" s="407"/>
      <c r="Y12" s="407"/>
      <c r="Z12" s="407"/>
      <c r="AA12" s="407"/>
      <c r="AB12" s="407"/>
      <c r="AC12" s="407"/>
      <c r="AD12" s="407"/>
      <c r="AE12" s="407"/>
      <c r="AF12" s="408"/>
      <c r="AG12" s="8"/>
      <c r="AH12" s="17"/>
      <c r="AM12" s="2"/>
      <c r="AN12" s="2"/>
      <c r="AO12" s="2"/>
      <c r="AP12" s="2"/>
      <c r="AQ12" s="2"/>
      <c r="AR12" s="2"/>
      <c r="AS12" s="2"/>
      <c r="AT12" s="2"/>
      <c r="AU12" s="2"/>
      <c r="AV12" s="2"/>
      <c r="AW12" s="2"/>
      <c r="AX12" s="2"/>
      <c r="AY12" s="2"/>
      <c r="AZ12" s="2"/>
      <c r="BA12" s="2"/>
      <c r="BB12" s="2"/>
      <c r="BC12" s="2"/>
      <c r="BD12" s="2"/>
      <c r="BE12" s="2"/>
      <c r="BF12" s="2"/>
      <c r="BG12" s="2"/>
    </row>
    <row r="13" spans="2:59" ht="16.5">
      <c r="B13" s="6"/>
      <c r="C13" s="9"/>
      <c r="D13" s="496" t="s">
        <v>11</v>
      </c>
      <c r="E13" s="469"/>
      <c r="F13" s="469"/>
      <c r="G13" s="469"/>
      <c r="H13" s="469"/>
      <c r="I13" s="406" t="s">
        <v>212</v>
      </c>
      <c r="J13" s="407"/>
      <c r="K13" s="407"/>
      <c r="L13" s="407"/>
      <c r="M13" s="407"/>
      <c r="N13" s="407"/>
      <c r="O13" s="407"/>
      <c r="P13" s="407"/>
      <c r="Q13" s="407"/>
      <c r="R13" s="407"/>
      <c r="S13" s="407"/>
      <c r="T13" s="407"/>
      <c r="U13" s="407"/>
      <c r="V13" s="407"/>
      <c r="W13" s="407"/>
      <c r="X13" s="407"/>
      <c r="Y13" s="407"/>
      <c r="Z13" s="407"/>
      <c r="AA13" s="407"/>
      <c r="AB13" s="407"/>
      <c r="AC13" s="407"/>
      <c r="AD13" s="407"/>
      <c r="AE13" s="407"/>
      <c r="AF13" s="408"/>
      <c r="AG13" s="8"/>
      <c r="AH13" s="17"/>
      <c r="AM13" s="2"/>
      <c r="AN13" s="2"/>
      <c r="AO13" s="2"/>
      <c r="AP13" s="2"/>
      <c r="AQ13" s="2"/>
      <c r="AR13" s="2"/>
      <c r="AS13" s="2"/>
      <c r="AT13" s="2"/>
      <c r="AU13" s="2"/>
      <c r="AV13" s="2"/>
      <c r="AW13" s="2"/>
      <c r="AX13" s="2"/>
      <c r="AY13" s="2"/>
      <c r="AZ13" s="2"/>
      <c r="BA13" s="2"/>
      <c r="BB13" s="2"/>
      <c r="BC13" s="2"/>
      <c r="BD13" s="2"/>
      <c r="BE13" s="2"/>
      <c r="BF13" s="2"/>
      <c r="BG13" s="2"/>
    </row>
    <row r="14" spans="2:59" ht="16.5">
      <c r="B14" s="6"/>
      <c r="C14" s="9"/>
      <c r="D14" s="507" t="s">
        <v>12</v>
      </c>
      <c r="E14" s="508"/>
      <c r="F14" s="508"/>
      <c r="G14" s="508"/>
      <c r="H14" s="509"/>
      <c r="I14" s="415" t="s">
        <v>592</v>
      </c>
      <c r="J14" s="416"/>
      <c r="K14" s="416"/>
      <c r="L14" s="416"/>
      <c r="M14" s="416"/>
      <c r="N14" s="416"/>
      <c r="O14" s="416"/>
      <c r="P14" s="416"/>
      <c r="Q14" s="416"/>
      <c r="R14" s="417"/>
      <c r="S14" s="409" t="s">
        <v>13</v>
      </c>
      <c r="T14" s="410"/>
      <c r="U14" s="410"/>
      <c r="V14" s="410"/>
      <c r="W14" s="411"/>
      <c r="X14" s="418" t="s">
        <v>592</v>
      </c>
      <c r="Y14" s="419"/>
      <c r="Z14" s="419"/>
      <c r="AA14" s="419"/>
      <c r="AB14" s="419"/>
      <c r="AC14" s="419"/>
      <c r="AD14" s="419"/>
      <c r="AE14" s="419"/>
      <c r="AF14" s="420"/>
      <c r="AG14" s="9"/>
      <c r="AH14" s="17"/>
      <c r="AM14" s="2"/>
      <c r="AN14" s="2"/>
      <c r="AO14" s="2"/>
      <c r="AP14" s="2"/>
      <c r="AQ14" s="2"/>
      <c r="AR14" s="2"/>
      <c r="AS14" s="2"/>
      <c r="AT14" s="2"/>
      <c r="AU14" s="2"/>
      <c r="AV14" s="2"/>
      <c r="AW14" s="2"/>
      <c r="AX14" s="2"/>
      <c r="AY14" s="2"/>
      <c r="AZ14" s="2"/>
      <c r="BA14" s="2"/>
      <c r="BB14" s="2"/>
      <c r="BC14" s="2"/>
      <c r="BD14" s="2"/>
      <c r="BE14" s="2"/>
      <c r="BF14" s="2"/>
      <c r="BG14" s="2"/>
    </row>
    <row r="15" spans="2:59" ht="16.5">
      <c r="B15" s="6"/>
      <c r="C15" s="9"/>
      <c r="D15" s="510" t="s">
        <v>14</v>
      </c>
      <c r="E15" s="511"/>
      <c r="F15" s="511"/>
      <c r="G15" s="511"/>
      <c r="H15" s="512"/>
      <c r="I15" s="532" t="s">
        <v>213</v>
      </c>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4"/>
      <c r="AG15" s="9"/>
      <c r="AH15" s="17"/>
      <c r="AM15" s="2"/>
      <c r="AN15" s="2"/>
      <c r="AO15" s="2"/>
      <c r="AP15" s="2"/>
      <c r="AQ15" s="2"/>
      <c r="AR15" s="2"/>
      <c r="AS15" s="2"/>
      <c r="AT15" s="2"/>
      <c r="AU15" s="2"/>
      <c r="AV15" s="2"/>
      <c r="AW15" s="2"/>
      <c r="AX15" s="2"/>
      <c r="AY15" s="2"/>
      <c r="AZ15" s="2"/>
      <c r="BA15" s="2"/>
      <c r="BB15" s="2"/>
      <c r="BC15" s="2"/>
      <c r="BD15" s="2"/>
      <c r="BE15" s="2"/>
      <c r="BF15" s="2"/>
      <c r="BG15" s="2"/>
    </row>
    <row r="16" spans="2:59">
      <c r="B16" s="6"/>
      <c r="C16" s="9"/>
      <c r="D16" s="513" t="s">
        <v>15</v>
      </c>
      <c r="E16" s="514"/>
      <c r="F16" s="515"/>
      <c r="G16" s="519"/>
      <c r="H16" s="519"/>
      <c r="I16" s="519"/>
      <c r="J16" s="519"/>
      <c r="K16" s="520" t="s">
        <v>16</v>
      </c>
      <c r="L16" s="521"/>
      <c r="M16" s="522"/>
      <c r="N16" s="526" t="s">
        <v>621</v>
      </c>
      <c r="O16" s="527"/>
      <c r="P16" s="527"/>
      <c r="Q16" s="527"/>
      <c r="R16" s="527"/>
      <c r="S16" s="527"/>
      <c r="T16" s="527"/>
      <c r="U16" s="527"/>
      <c r="V16" s="527"/>
      <c r="W16" s="527"/>
      <c r="X16" s="527"/>
      <c r="Y16" s="527"/>
      <c r="Z16" s="527"/>
      <c r="AA16" s="527"/>
      <c r="AB16" s="527"/>
      <c r="AC16" s="527"/>
      <c r="AD16" s="527"/>
      <c r="AE16" s="527"/>
      <c r="AF16" s="528"/>
      <c r="AG16" s="9"/>
      <c r="AH16" s="17"/>
      <c r="AM16" s="2"/>
      <c r="AN16" s="2"/>
      <c r="AO16" s="2"/>
      <c r="AP16" s="2"/>
      <c r="AQ16" s="2"/>
      <c r="AR16" s="2"/>
      <c r="AS16" s="2"/>
      <c r="AT16" s="2"/>
      <c r="AU16" s="2"/>
      <c r="AV16" s="2"/>
      <c r="AW16" s="2"/>
      <c r="AX16" s="2"/>
      <c r="AY16" s="2"/>
      <c r="AZ16" s="2"/>
      <c r="BA16" s="2"/>
      <c r="BB16" s="2"/>
      <c r="BC16" s="2"/>
      <c r="BD16" s="2"/>
      <c r="BE16" s="2"/>
      <c r="BF16" s="2"/>
      <c r="BG16" s="2"/>
    </row>
    <row r="17" spans="2:59">
      <c r="B17" s="6"/>
      <c r="C17" s="7"/>
      <c r="D17" s="516"/>
      <c r="E17" s="517"/>
      <c r="F17" s="518"/>
      <c r="G17" s="519"/>
      <c r="H17" s="519"/>
      <c r="I17" s="519"/>
      <c r="J17" s="519"/>
      <c r="K17" s="523"/>
      <c r="L17" s="524"/>
      <c r="M17" s="525"/>
      <c r="N17" s="529"/>
      <c r="O17" s="530"/>
      <c r="P17" s="530"/>
      <c r="Q17" s="530"/>
      <c r="R17" s="530"/>
      <c r="S17" s="530"/>
      <c r="T17" s="530"/>
      <c r="U17" s="530"/>
      <c r="V17" s="530"/>
      <c r="W17" s="530"/>
      <c r="X17" s="530"/>
      <c r="Y17" s="530"/>
      <c r="Z17" s="530"/>
      <c r="AA17" s="530"/>
      <c r="AB17" s="530"/>
      <c r="AC17" s="530"/>
      <c r="AD17" s="530"/>
      <c r="AE17" s="530"/>
      <c r="AF17" s="531"/>
      <c r="AG17" s="7"/>
      <c r="AH17" s="17"/>
      <c r="AM17" s="2"/>
      <c r="AN17" s="2"/>
      <c r="AO17" s="2"/>
      <c r="AP17" s="2"/>
      <c r="AQ17" s="2"/>
      <c r="AR17" s="2"/>
      <c r="AS17" s="2"/>
      <c r="AT17" s="2"/>
      <c r="AU17" s="2"/>
      <c r="AV17" s="2"/>
      <c r="AW17" s="2"/>
      <c r="AX17" s="2"/>
      <c r="AY17" s="2"/>
      <c r="AZ17" s="2"/>
      <c r="BA17" s="2"/>
      <c r="BB17" s="2"/>
      <c r="BC17" s="2"/>
      <c r="BD17" s="2"/>
      <c r="BE17" s="2"/>
      <c r="BF17" s="2"/>
      <c r="BG17" s="2"/>
    </row>
    <row r="18" spans="2:59" ht="16.5">
      <c r="B18" s="6"/>
      <c r="C18" s="7"/>
      <c r="D18" s="468" t="s">
        <v>50</v>
      </c>
      <c r="E18" s="469"/>
      <c r="F18" s="469"/>
      <c r="G18" s="469"/>
      <c r="H18" s="469"/>
      <c r="I18" s="406" t="s">
        <v>214</v>
      </c>
      <c r="J18" s="407"/>
      <c r="K18" s="407"/>
      <c r="L18" s="407"/>
      <c r="M18" s="407"/>
      <c r="N18" s="407"/>
      <c r="O18" s="407"/>
      <c r="P18" s="407"/>
      <c r="Q18" s="407"/>
      <c r="R18" s="407"/>
      <c r="S18" s="407"/>
      <c r="T18" s="407"/>
      <c r="U18" s="407"/>
      <c r="V18" s="407"/>
      <c r="W18" s="407"/>
      <c r="X18" s="407"/>
      <c r="Y18" s="407"/>
      <c r="Z18" s="407"/>
      <c r="AA18" s="407"/>
      <c r="AB18" s="407"/>
      <c r="AC18" s="407"/>
      <c r="AD18" s="407"/>
      <c r="AE18" s="407"/>
      <c r="AF18" s="408"/>
      <c r="AG18" s="7"/>
      <c r="AH18" s="17"/>
      <c r="AM18" s="2"/>
      <c r="AN18" s="2"/>
      <c r="AO18" s="2"/>
      <c r="AP18" s="2"/>
      <c r="AQ18" s="2"/>
      <c r="AR18" s="2"/>
      <c r="AS18" s="2"/>
      <c r="AT18" s="2"/>
      <c r="AU18" s="2"/>
      <c r="AV18" s="2"/>
      <c r="AW18" s="2"/>
      <c r="AX18" s="2"/>
      <c r="AY18" s="2"/>
      <c r="AZ18" s="2"/>
      <c r="BA18" s="2"/>
      <c r="BB18" s="2"/>
      <c r="BC18" s="2"/>
      <c r="BD18" s="2"/>
      <c r="BE18" s="2"/>
      <c r="BF18" s="2"/>
      <c r="BG18" s="2"/>
    </row>
    <row r="19" spans="2:59" ht="16.5">
      <c r="B19" s="6"/>
      <c r="C19" s="7"/>
      <c r="D19" s="468" t="s">
        <v>43</v>
      </c>
      <c r="E19" s="469"/>
      <c r="F19" s="469"/>
      <c r="G19" s="469"/>
      <c r="H19" s="469"/>
      <c r="I19" s="406" t="s">
        <v>215</v>
      </c>
      <c r="J19" s="407"/>
      <c r="K19" s="407"/>
      <c r="L19" s="407"/>
      <c r="M19" s="407"/>
      <c r="N19" s="407"/>
      <c r="O19" s="407"/>
      <c r="P19" s="407"/>
      <c r="Q19" s="407"/>
      <c r="R19" s="407"/>
      <c r="S19" s="407"/>
      <c r="T19" s="407"/>
      <c r="U19" s="407"/>
      <c r="V19" s="407"/>
      <c r="W19" s="407"/>
      <c r="X19" s="407"/>
      <c r="Y19" s="407"/>
      <c r="Z19" s="407"/>
      <c r="AA19" s="407"/>
      <c r="AB19" s="407"/>
      <c r="AC19" s="407"/>
      <c r="AD19" s="407"/>
      <c r="AE19" s="407"/>
      <c r="AF19" s="408"/>
      <c r="AG19" s="7"/>
      <c r="AH19" s="17"/>
      <c r="AM19" s="2"/>
      <c r="AN19" s="2"/>
      <c r="AO19" s="2"/>
      <c r="AP19" s="2"/>
      <c r="AQ19" s="2"/>
      <c r="AR19" s="2"/>
      <c r="AS19" s="2"/>
      <c r="AT19" s="2"/>
      <c r="AU19" s="2"/>
      <c r="AV19" s="2"/>
      <c r="AW19" s="2"/>
      <c r="AX19" s="2"/>
      <c r="AY19" s="2"/>
      <c r="AZ19" s="2"/>
      <c r="BA19" s="2"/>
      <c r="BB19" s="2"/>
      <c r="BC19" s="2"/>
      <c r="BD19" s="2"/>
      <c r="BE19" s="2"/>
      <c r="BF19" s="2"/>
      <c r="BG19" s="2"/>
    </row>
    <row r="20" spans="2:59">
      <c r="B20" s="6"/>
      <c r="C20" s="8"/>
      <c r="D20" s="7"/>
      <c r="E20" s="7"/>
      <c r="F20" s="7"/>
      <c r="G20" s="7"/>
      <c r="H20" s="7"/>
      <c r="I20" s="7"/>
      <c r="J20" s="7"/>
      <c r="K20" s="7"/>
      <c r="L20" s="7"/>
      <c r="M20" s="7"/>
      <c r="N20" s="7"/>
      <c r="O20" s="7"/>
      <c r="P20" s="7"/>
      <c r="Q20" s="7"/>
      <c r="R20" s="7"/>
      <c r="S20" s="7"/>
      <c r="T20" s="7"/>
      <c r="U20" s="7"/>
      <c r="V20" s="298"/>
      <c r="W20" s="7"/>
      <c r="X20" s="7"/>
      <c r="Y20" s="7"/>
      <c r="Z20" s="7"/>
      <c r="AA20" s="7"/>
      <c r="AB20" s="7"/>
      <c r="AC20" s="7"/>
      <c r="AD20" s="7"/>
      <c r="AE20" s="7"/>
      <c r="AF20" s="7"/>
      <c r="AG20" s="7"/>
      <c r="AH20" s="17"/>
      <c r="AM20" s="2"/>
      <c r="AN20" s="2"/>
      <c r="AO20" s="2"/>
      <c r="AP20" s="2"/>
      <c r="AQ20" s="2"/>
      <c r="AR20" s="2"/>
      <c r="AS20" s="2"/>
      <c r="AT20" s="2"/>
      <c r="AU20" s="2"/>
      <c r="AV20" s="2"/>
      <c r="AW20" s="2"/>
      <c r="AX20" s="2"/>
      <c r="AY20" s="2"/>
      <c r="AZ20" s="2"/>
      <c r="BA20" s="2"/>
      <c r="BB20" s="2"/>
      <c r="BC20" s="2"/>
      <c r="BD20" s="2"/>
      <c r="BE20" s="2"/>
      <c r="BF20" s="2"/>
      <c r="BG20" s="2"/>
    </row>
    <row r="21" spans="2:59" ht="16.5">
      <c r="B21" s="6"/>
      <c r="D21" s="296" t="s">
        <v>17</v>
      </c>
      <c r="E21" s="86"/>
      <c r="F21" s="86"/>
      <c r="G21" s="86"/>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7"/>
      <c r="AH21" s="17"/>
      <c r="AM21" s="2" t="s">
        <v>60</v>
      </c>
      <c r="AN21" s="2"/>
      <c r="AO21" s="2"/>
      <c r="AP21" s="2"/>
      <c r="AQ21" s="2"/>
      <c r="AR21" s="2"/>
      <c r="AS21" s="2"/>
      <c r="AT21" s="2"/>
      <c r="AU21" s="2"/>
      <c r="AV21" s="2"/>
      <c r="AW21" s="2"/>
      <c r="AX21" s="2"/>
      <c r="AY21" s="2"/>
      <c r="AZ21" s="2"/>
      <c r="BA21" s="2"/>
      <c r="BB21" s="2"/>
      <c r="BC21" s="2"/>
      <c r="BD21" s="2"/>
      <c r="BE21" s="2"/>
      <c r="BF21" s="2"/>
      <c r="BG21" s="2"/>
    </row>
    <row r="22" spans="2:59" ht="16.5">
      <c r="B22" s="6"/>
      <c r="C22" s="8"/>
      <c r="D22" s="297" t="s">
        <v>18</v>
      </c>
      <c r="E22" s="470" t="s">
        <v>19</v>
      </c>
      <c r="F22" s="470"/>
      <c r="G22" s="470"/>
      <c r="H22" s="470"/>
      <c r="I22" s="470"/>
      <c r="J22" s="470"/>
      <c r="K22" s="470" t="s">
        <v>20</v>
      </c>
      <c r="L22" s="470"/>
      <c r="M22" s="470"/>
      <c r="N22" s="470"/>
      <c r="O22" s="470"/>
      <c r="P22" s="470"/>
      <c r="Q22" s="470"/>
      <c r="R22" s="470"/>
      <c r="S22" s="470"/>
      <c r="T22" s="470"/>
      <c r="U22" s="470"/>
      <c r="V22" s="471" t="s">
        <v>21</v>
      </c>
      <c r="W22" s="472"/>
      <c r="X22" s="472"/>
      <c r="Y22" s="472"/>
      <c r="Z22" s="472"/>
      <c r="AA22" s="472"/>
      <c r="AB22" s="472"/>
      <c r="AC22" s="472"/>
      <c r="AD22" s="472"/>
      <c r="AE22" s="472"/>
      <c r="AF22" s="473"/>
      <c r="AG22" s="7"/>
      <c r="AH22" s="17"/>
      <c r="AM22" s="2" t="s">
        <v>676</v>
      </c>
      <c r="AN22" s="2"/>
      <c r="AO22" s="2"/>
      <c r="AP22" s="2"/>
      <c r="AQ22" s="2"/>
      <c r="AR22" s="2"/>
      <c r="AS22" s="2"/>
      <c r="AT22" s="2"/>
      <c r="AU22" s="2"/>
      <c r="AV22" s="2"/>
      <c r="AW22" s="2"/>
      <c r="AX22" s="2"/>
      <c r="AY22" s="2"/>
      <c r="AZ22" s="2"/>
      <c r="BA22" s="2"/>
      <c r="BB22" s="2"/>
      <c r="BC22" s="2"/>
      <c r="BD22" s="2"/>
      <c r="BE22" s="2"/>
      <c r="BF22" s="2"/>
      <c r="BG22" s="2"/>
    </row>
    <row r="23" spans="2:59" ht="9" customHeight="1">
      <c r="B23" s="6"/>
      <c r="C23" s="7"/>
      <c r="D23" s="483" t="s">
        <v>22</v>
      </c>
      <c r="E23" s="474" t="s">
        <v>60</v>
      </c>
      <c r="F23" s="474"/>
      <c r="G23" s="474"/>
      <c r="H23" s="474"/>
      <c r="I23" s="474"/>
      <c r="J23" s="474"/>
      <c r="K23" s="475" t="s">
        <v>676</v>
      </c>
      <c r="L23" s="475"/>
      <c r="M23" s="475"/>
      <c r="N23" s="475"/>
      <c r="O23" s="475"/>
      <c r="P23" s="475"/>
      <c r="Q23" s="475"/>
      <c r="R23" s="475"/>
      <c r="S23" s="476"/>
      <c r="T23" s="476"/>
      <c r="U23" s="476"/>
      <c r="V23" s="487" t="str">
        <f>IF(K23="新規物質を含んでいます","採用できません","")</f>
        <v/>
      </c>
      <c r="W23" s="488"/>
      <c r="X23" s="488"/>
      <c r="Y23" s="488"/>
      <c r="Z23" s="488"/>
      <c r="AA23" s="488"/>
      <c r="AB23" s="488"/>
      <c r="AC23" s="488"/>
      <c r="AD23" s="488"/>
      <c r="AE23" s="488"/>
      <c r="AF23" s="489"/>
      <c r="AG23" s="7"/>
      <c r="AH23" s="17"/>
      <c r="AM23" s="88" t="s">
        <v>675</v>
      </c>
      <c r="AN23" s="2"/>
      <c r="AO23" s="2"/>
      <c r="AP23" s="2"/>
      <c r="AQ23" s="2"/>
      <c r="AR23" s="2"/>
      <c r="AS23" s="2"/>
      <c r="AT23" s="2"/>
      <c r="AU23" s="2"/>
      <c r="AV23" s="2"/>
      <c r="AW23" s="2"/>
      <c r="AX23" s="2"/>
      <c r="AY23" s="2"/>
      <c r="AZ23" s="2"/>
      <c r="BA23" s="2"/>
      <c r="BB23" s="2"/>
      <c r="BC23" s="2"/>
      <c r="BD23" s="2"/>
      <c r="BE23" s="2"/>
      <c r="BF23" s="2"/>
      <c r="BG23" s="2"/>
    </row>
    <row r="24" spans="2:59" ht="9" customHeight="1">
      <c r="B24" s="6"/>
      <c r="C24" s="7"/>
      <c r="D24" s="484"/>
      <c r="E24" s="474"/>
      <c r="F24" s="474"/>
      <c r="G24" s="474"/>
      <c r="H24" s="474"/>
      <c r="I24" s="474"/>
      <c r="J24" s="474"/>
      <c r="K24" s="475"/>
      <c r="L24" s="475"/>
      <c r="M24" s="475"/>
      <c r="N24" s="475"/>
      <c r="O24" s="475"/>
      <c r="P24" s="475"/>
      <c r="Q24" s="475"/>
      <c r="R24" s="475"/>
      <c r="S24" s="476"/>
      <c r="T24" s="476"/>
      <c r="U24" s="476"/>
      <c r="V24" s="490"/>
      <c r="W24" s="491"/>
      <c r="X24" s="491"/>
      <c r="Y24" s="491"/>
      <c r="Z24" s="491"/>
      <c r="AA24" s="491"/>
      <c r="AB24" s="491"/>
      <c r="AC24" s="491"/>
      <c r="AD24" s="491"/>
      <c r="AE24" s="491"/>
      <c r="AF24" s="492"/>
      <c r="AG24" s="7"/>
      <c r="AH24" s="17"/>
      <c r="AM24" s="85" t="s">
        <v>677</v>
      </c>
      <c r="AN24" s="2"/>
      <c r="AO24" s="2"/>
      <c r="AP24" s="2"/>
      <c r="AQ24" s="2"/>
      <c r="AR24" s="2"/>
      <c r="AS24" s="2"/>
      <c r="AT24" s="2"/>
      <c r="AU24" s="2"/>
      <c r="AV24" s="2"/>
      <c r="AW24" s="2"/>
      <c r="AX24" s="2"/>
      <c r="AY24" s="2"/>
      <c r="AZ24" s="2"/>
      <c r="BA24" s="2"/>
      <c r="BB24" s="2"/>
      <c r="BC24" s="2"/>
      <c r="BD24" s="2"/>
      <c r="BE24" s="2"/>
      <c r="BF24" s="2"/>
      <c r="BG24" s="2"/>
    </row>
    <row r="25" spans="2:59" ht="9" customHeight="1">
      <c r="B25" s="6"/>
      <c r="C25" s="7"/>
      <c r="D25" s="484"/>
      <c r="E25" s="474"/>
      <c r="F25" s="474"/>
      <c r="G25" s="474"/>
      <c r="H25" s="474"/>
      <c r="I25" s="474"/>
      <c r="J25" s="474"/>
      <c r="K25" s="475"/>
      <c r="L25" s="475"/>
      <c r="M25" s="475"/>
      <c r="N25" s="475"/>
      <c r="O25" s="475"/>
      <c r="P25" s="475"/>
      <c r="Q25" s="475"/>
      <c r="R25" s="475"/>
      <c r="S25" s="476"/>
      <c r="T25" s="476"/>
      <c r="U25" s="476"/>
      <c r="V25" s="493"/>
      <c r="W25" s="494"/>
      <c r="X25" s="494"/>
      <c r="Y25" s="494"/>
      <c r="Z25" s="494"/>
      <c r="AA25" s="494"/>
      <c r="AB25" s="494"/>
      <c r="AC25" s="494"/>
      <c r="AD25" s="494"/>
      <c r="AE25" s="494"/>
      <c r="AF25" s="495"/>
      <c r="AG25" s="7"/>
      <c r="AH25" s="17"/>
      <c r="AM25" s="2" t="s">
        <v>23</v>
      </c>
      <c r="AN25" s="21"/>
      <c r="AO25" s="2"/>
      <c r="AP25" s="2"/>
      <c r="AQ25" s="2"/>
      <c r="AR25" s="2"/>
      <c r="AS25" s="2"/>
      <c r="AT25" s="2"/>
      <c r="AU25" s="2"/>
      <c r="AV25" s="2"/>
      <c r="AW25" s="2"/>
      <c r="AX25" s="2"/>
      <c r="AY25" s="2"/>
      <c r="AZ25" s="2"/>
      <c r="BA25" s="2"/>
      <c r="BB25" s="2"/>
      <c r="BC25" s="2"/>
      <c r="BD25" s="2"/>
      <c r="BE25" s="2"/>
      <c r="BF25" s="2"/>
      <c r="BG25" s="2"/>
    </row>
    <row r="26" spans="2:59" ht="13.5" customHeight="1">
      <c r="B26" s="6"/>
      <c r="C26" s="7"/>
      <c r="D26" s="484"/>
      <c r="E26" s="474" t="s">
        <v>23</v>
      </c>
      <c r="F26" s="474"/>
      <c r="G26" s="474"/>
      <c r="H26" s="474"/>
      <c r="I26" s="474"/>
      <c r="J26" s="474"/>
      <c r="K26" s="475" t="s">
        <v>25</v>
      </c>
      <c r="L26" s="475"/>
      <c r="M26" s="475"/>
      <c r="N26" s="475"/>
      <c r="O26" s="475"/>
      <c r="P26" s="475"/>
      <c r="Q26" s="475"/>
      <c r="R26" s="475"/>
      <c r="S26" s="476"/>
      <c r="T26" s="476"/>
      <c r="U26" s="476"/>
      <c r="V26" s="477" t="s">
        <v>218</v>
      </c>
      <c r="W26" s="478"/>
      <c r="X26" s="478"/>
      <c r="Y26" s="478"/>
      <c r="Z26" s="478"/>
      <c r="AA26" s="478"/>
      <c r="AB26" s="478"/>
      <c r="AC26" s="478"/>
      <c r="AD26" s="478"/>
      <c r="AE26" s="478"/>
      <c r="AF26" s="479"/>
      <c r="AG26" s="7"/>
      <c r="AH26" s="17"/>
      <c r="AM26" s="21" t="s">
        <v>25</v>
      </c>
      <c r="AN26" s="2" t="s">
        <v>24</v>
      </c>
      <c r="AO26" s="2"/>
      <c r="AP26" s="2"/>
      <c r="AQ26" s="2"/>
      <c r="AR26" s="2"/>
      <c r="AS26" s="2"/>
      <c r="AT26" s="2"/>
      <c r="AU26" s="2"/>
      <c r="AV26" s="2"/>
      <c r="AW26" s="2"/>
      <c r="AX26" s="2"/>
      <c r="AY26" s="2"/>
      <c r="AZ26" s="2"/>
      <c r="BA26" s="2"/>
      <c r="BB26" s="2"/>
      <c r="BC26" s="2"/>
      <c r="BD26" s="2"/>
      <c r="BE26" s="2"/>
      <c r="BF26" s="2"/>
      <c r="BG26" s="2"/>
    </row>
    <row r="27" spans="2:59" ht="13.5" customHeight="1">
      <c r="B27" s="6"/>
      <c r="C27" s="7"/>
      <c r="D27" s="484"/>
      <c r="E27" s="474"/>
      <c r="F27" s="474"/>
      <c r="G27" s="474"/>
      <c r="H27" s="474"/>
      <c r="I27" s="474"/>
      <c r="J27" s="474"/>
      <c r="K27" s="475"/>
      <c r="L27" s="475"/>
      <c r="M27" s="475"/>
      <c r="N27" s="475"/>
      <c r="O27" s="475"/>
      <c r="P27" s="475"/>
      <c r="Q27" s="475"/>
      <c r="R27" s="475"/>
      <c r="S27" s="476"/>
      <c r="T27" s="476"/>
      <c r="U27" s="476"/>
      <c r="V27" s="480"/>
      <c r="W27" s="481"/>
      <c r="X27" s="481"/>
      <c r="Y27" s="481"/>
      <c r="Z27" s="481"/>
      <c r="AA27" s="481"/>
      <c r="AB27" s="481"/>
      <c r="AC27" s="481"/>
      <c r="AD27" s="481"/>
      <c r="AE27" s="481"/>
      <c r="AF27" s="482"/>
      <c r="AG27" s="7"/>
      <c r="AH27" s="17"/>
      <c r="AM27" s="85" t="s">
        <v>800</v>
      </c>
      <c r="AN27" s="21" t="s">
        <v>26</v>
      </c>
      <c r="AO27" s="2"/>
      <c r="AP27" s="2"/>
      <c r="AQ27" s="2"/>
      <c r="AR27" s="2"/>
      <c r="AS27" s="2"/>
      <c r="AT27" s="2"/>
      <c r="AU27" s="2"/>
      <c r="AV27" s="2"/>
      <c r="AW27" s="2"/>
      <c r="AX27" s="2"/>
      <c r="AY27" s="2"/>
      <c r="AZ27" s="2"/>
      <c r="BA27" s="2"/>
      <c r="BB27" s="2"/>
      <c r="BC27" s="2"/>
      <c r="BD27" s="2"/>
      <c r="BE27" s="2"/>
      <c r="BF27" s="2"/>
      <c r="BG27" s="2"/>
    </row>
    <row r="28" spans="2:59">
      <c r="B28" s="6"/>
      <c r="C28" s="7"/>
      <c r="D28" s="484"/>
      <c r="E28" s="474" t="s">
        <v>24</v>
      </c>
      <c r="F28" s="474"/>
      <c r="G28" s="474"/>
      <c r="H28" s="474"/>
      <c r="I28" s="474"/>
      <c r="J28" s="474"/>
      <c r="K28" s="475" t="s">
        <v>26</v>
      </c>
      <c r="L28" s="486"/>
      <c r="M28" s="486"/>
      <c r="N28" s="486"/>
      <c r="O28" s="486"/>
      <c r="P28" s="486"/>
      <c r="Q28" s="486"/>
      <c r="R28" s="486"/>
      <c r="S28" s="486"/>
      <c r="T28" s="486"/>
      <c r="U28" s="486"/>
      <c r="V28" s="477" t="s">
        <v>219</v>
      </c>
      <c r="W28" s="478"/>
      <c r="X28" s="478"/>
      <c r="Y28" s="478"/>
      <c r="Z28" s="478"/>
      <c r="AA28" s="478"/>
      <c r="AB28" s="478"/>
      <c r="AC28" s="478"/>
      <c r="AD28" s="478"/>
      <c r="AE28" s="478"/>
      <c r="AF28" s="479"/>
      <c r="AG28" s="7"/>
      <c r="AH28" s="17"/>
      <c r="AM28" s="2" t="s">
        <v>27</v>
      </c>
      <c r="AN28" s="2" t="s">
        <v>28</v>
      </c>
      <c r="AO28" s="2"/>
      <c r="AP28" s="2"/>
      <c r="AQ28" s="2"/>
      <c r="AR28" s="2"/>
      <c r="AS28" s="2"/>
      <c r="AT28" s="2"/>
      <c r="AU28" s="2"/>
      <c r="AV28" s="2"/>
      <c r="AW28" s="2"/>
      <c r="AX28" s="2"/>
      <c r="AY28" s="2"/>
      <c r="AZ28" s="2"/>
      <c r="BA28" s="2"/>
      <c r="BB28" s="2"/>
      <c r="BC28" s="2"/>
      <c r="BD28" s="2"/>
      <c r="BE28" s="2"/>
      <c r="BF28" s="2"/>
      <c r="BG28" s="2"/>
    </row>
    <row r="29" spans="2:59" ht="13.5" customHeight="1">
      <c r="B29" s="6"/>
      <c r="C29" s="7"/>
      <c r="D29" s="485"/>
      <c r="E29" s="474"/>
      <c r="F29" s="474"/>
      <c r="G29" s="474"/>
      <c r="H29" s="474"/>
      <c r="I29" s="474"/>
      <c r="J29" s="474"/>
      <c r="K29" s="486"/>
      <c r="L29" s="486"/>
      <c r="M29" s="486"/>
      <c r="N29" s="486"/>
      <c r="O29" s="486"/>
      <c r="P29" s="486"/>
      <c r="Q29" s="486"/>
      <c r="R29" s="486"/>
      <c r="S29" s="486"/>
      <c r="T29" s="486"/>
      <c r="U29" s="486"/>
      <c r="V29" s="480"/>
      <c r="W29" s="481"/>
      <c r="X29" s="481"/>
      <c r="Y29" s="481"/>
      <c r="Z29" s="481"/>
      <c r="AA29" s="481"/>
      <c r="AB29" s="481"/>
      <c r="AC29" s="481"/>
      <c r="AD29" s="481"/>
      <c r="AE29" s="481"/>
      <c r="AF29" s="482"/>
      <c r="AG29" s="7"/>
      <c r="AH29" s="17"/>
      <c r="AM29" s="21" t="s">
        <v>633</v>
      </c>
      <c r="AN29" s="2"/>
      <c r="AO29" s="2"/>
      <c r="AP29" s="2"/>
      <c r="AQ29" s="2"/>
      <c r="AR29" s="2"/>
      <c r="AS29" s="2"/>
      <c r="AT29" s="2"/>
      <c r="AU29" s="2"/>
      <c r="AV29" s="2"/>
      <c r="AW29" s="2"/>
      <c r="AX29" s="2"/>
      <c r="AY29" s="2"/>
      <c r="AZ29" s="2"/>
      <c r="BA29" s="2"/>
      <c r="BB29" s="2"/>
      <c r="BC29" s="2"/>
      <c r="BD29" s="2"/>
      <c r="BE29" s="2"/>
      <c r="BF29" s="2"/>
      <c r="BG29" s="2"/>
    </row>
    <row r="30" spans="2:59" ht="13.5" customHeight="1">
      <c r="B30" s="6"/>
      <c r="C30" s="7"/>
      <c r="D30" s="456" t="s">
        <v>29</v>
      </c>
      <c r="E30" s="458" t="s">
        <v>30</v>
      </c>
      <c r="F30" s="458"/>
      <c r="G30" s="458"/>
      <c r="H30" s="458"/>
      <c r="I30" s="458"/>
      <c r="J30" s="458"/>
      <c r="K30" s="460" t="s">
        <v>31</v>
      </c>
      <c r="L30" s="460"/>
      <c r="M30" s="460"/>
      <c r="N30" s="460"/>
      <c r="O30" s="460"/>
      <c r="P30" s="460"/>
      <c r="Q30" s="460"/>
      <c r="R30" s="460"/>
      <c r="S30" s="460"/>
      <c r="T30" s="460"/>
      <c r="U30" s="460"/>
      <c r="V30" s="462" t="str">
        <f>IF(EXACT(K30,AM33),"国連番号","")</f>
        <v>国連番号</v>
      </c>
      <c r="W30" s="462"/>
      <c r="X30" s="462"/>
      <c r="Y30" s="463" t="s">
        <v>216</v>
      </c>
      <c r="Z30" s="463"/>
      <c r="AA30" s="463"/>
      <c r="AB30" s="463"/>
      <c r="AC30" s="463"/>
      <c r="AD30" s="463"/>
      <c r="AE30" s="463"/>
      <c r="AF30" s="464"/>
      <c r="AG30" s="8"/>
      <c r="AH30" s="17"/>
      <c r="AM30" s="21" t="s">
        <v>634</v>
      </c>
      <c r="AN30" s="2"/>
      <c r="AO30" s="2"/>
      <c r="AP30" s="2"/>
      <c r="AQ30" s="2"/>
      <c r="AR30" s="2"/>
      <c r="AS30" s="2"/>
      <c r="AT30" s="2"/>
      <c r="AU30" s="2"/>
      <c r="AV30" s="2"/>
      <c r="AW30" s="2"/>
      <c r="AX30" s="2"/>
      <c r="AY30" s="2"/>
      <c r="AZ30" s="2"/>
      <c r="BA30" s="2"/>
      <c r="BB30" s="2"/>
      <c r="BC30" s="2"/>
      <c r="BD30" s="2"/>
      <c r="BE30" s="2"/>
      <c r="BF30" s="2"/>
      <c r="BG30" s="2"/>
    </row>
    <row r="31" spans="2:59" ht="13.5" customHeight="1" thickBot="1">
      <c r="B31" s="6"/>
      <c r="C31" s="7"/>
      <c r="D31" s="457"/>
      <c r="E31" s="459"/>
      <c r="F31" s="459"/>
      <c r="G31" s="459"/>
      <c r="H31" s="459"/>
      <c r="I31" s="459"/>
      <c r="J31" s="459"/>
      <c r="K31" s="461"/>
      <c r="L31" s="461"/>
      <c r="M31" s="461"/>
      <c r="N31" s="461"/>
      <c r="O31" s="461"/>
      <c r="P31" s="461"/>
      <c r="Q31" s="461"/>
      <c r="R31" s="461"/>
      <c r="S31" s="461"/>
      <c r="T31" s="461"/>
      <c r="U31" s="461"/>
      <c r="V31" s="465" t="str">
        <f>IF(EXACT(K30,AM33),"容器等級","")</f>
        <v>容器等級</v>
      </c>
      <c r="W31" s="465"/>
      <c r="X31" s="465"/>
      <c r="Y31" s="466" t="s">
        <v>217</v>
      </c>
      <c r="Z31" s="466"/>
      <c r="AA31" s="466"/>
      <c r="AB31" s="466"/>
      <c r="AC31" s="466"/>
      <c r="AD31" s="466"/>
      <c r="AE31" s="466"/>
      <c r="AF31" s="467"/>
      <c r="AG31" s="8"/>
      <c r="AH31" s="17"/>
      <c r="AM31" s="21" t="s">
        <v>635</v>
      </c>
      <c r="AN31" s="2"/>
      <c r="AO31" s="2"/>
      <c r="AP31" s="2"/>
      <c r="AQ31" s="2"/>
      <c r="AR31" s="2"/>
      <c r="AS31" s="2"/>
      <c r="AT31" s="2"/>
      <c r="AU31" s="2"/>
      <c r="AV31" s="2"/>
      <c r="AW31" s="2"/>
      <c r="AX31" s="2"/>
      <c r="AY31" s="2"/>
      <c r="AZ31" s="2"/>
      <c r="BA31" s="2"/>
      <c r="BB31" s="2"/>
      <c r="BC31" s="2"/>
      <c r="BD31" s="2"/>
      <c r="BE31" s="2"/>
      <c r="BF31" s="2"/>
      <c r="BG31" s="2"/>
    </row>
    <row r="32" spans="2:59">
      <c r="B32" s="6"/>
      <c r="C32" s="7"/>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17"/>
      <c r="AM32" s="85" t="s">
        <v>678</v>
      </c>
      <c r="AN32" s="2"/>
      <c r="AO32" s="2"/>
      <c r="AP32" s="2"/>
      <c r="AQ32" s="2"/>
      <c r="AR32" s="2"/>
      <c r="AS32" s="2"/>
      <c r="AT32" s="2"/>
      <c r="AU32" s="2"/>
      <c r="AV32" s="2"/>
      <c r="AW32" s="2"/>
      <c r="AX32" s="2"/>
      <c r="AY32" s="2"/>
      <c r="AZ32" s="2"/>
      <c r="BA32" s="2"/>
      <c r="BB32" s="2"/>
      <c r="BC32" s="2"/>
      <c r="BD32" s="2"/>
      <c r="BE32" s="2"/>
      <c r="BF32" s="2"/>
      <c r="BG32" s="2"/>
    </row>
    <row r="33" spans="1:59" ht="17.25" thickBot="1">
      <c r="B33" s="6"/>
      <c r="C33" s="7"/>
      <c r="D33" s="443" t="s">
        <v>837</v>
      </c>
      <c r="E33" s="443"/>
      <c r="F33" s="443"/>
      <c r="G33" s="443"/>
      <c r="H33" s="443"/>
      <c r="I33" s="443"/>
      <c r="J33" s="443"/>
      <c r="K33" s="443"/>
      <c r="L33" s="443"/>
      <c r="M33" s="443"/>
      <c r="N33" s="443"/>
      <c r="O33" s="443"/>
      <c r="P33" s="443"/>
      <c r="Q33" s="443"/>
      <c r="R33" s="443"/>
      <c r="S33" s="443"/>
      <c r="T33" s="443"/>
      <c r="U33" s="443"/>
      <c r="V33" s="443"/>
      <c r="W33" s="443"/>
      <c r="X33" s="443"/>
      <c r="Y33" s="443"/>
      <c r="Z33" s="443"/>
      <c r="AA33" s="443"/>
      <c r="AB33" s="443"/>
      <c r="AC33" s="443"/>
      <c r="AD33" s="443"/>
      <c r="AE33" s="443"/>
      <c r="AF33" s="444"/>
      <c r="AG33" s="8"/>
      <c r="AH33" s="17"/>
      <c r="AM33" s="21" t="s">
        <v>31</v>
      </c>
      <c r="AN33" s="2"/>
      <c r="AO33" s="2"/>
      <c r="AP33" s="2"/>
      <c r="AQ33" s="2"/>
      <c r="AR33" s="2"/>
      <c r="AS33" s="2"/>
      <c r="AT33" s="2"/>
      <c r="AU33" s="2"/>
      <c r="AV33" s="2"/>
      <c r="AW33" s="2"/>
      <c r="AX33" s="2"/>
      <c r="AY33" s="2"/>
      <c r="AZ33" s="2"/>
      <c r="BA33" s="2"/>
      <c r="BB33" s="2"/>
      <c r="BC33" s="2"/>
      <c r="BD33" s="2"/>
      <c r="BE33" s="2"/>
      <c r="BF33" s="2"/>
      <c r="BG33" s="2"/>
    </row>
    <row r="34" spans="1:59" ht="19.5" customHeight="1" thickBot="1">
      <c r="B34" s="6"/>
      <c r="C34" s="7"/>
      <c r="D34" s="454" t="s">
        <v>668</v>
      </c>
      <c r="E34" s="454"/>
      <c r="F34" s="454"/>
      <c r="G34" s="454"/>
      <c r="H34" s="454"/>
      <c r="I34" s="454"/>
      <c r="J34" s="454"/>
      <c r="K34" s="454"/>
      <c r="L34" s="454"/>
      <c r="M34" s="454"/>
      <c r="N34" s="454"/>
      <c r="O34" s="454"/>
      <c r="P34" s="454"/>
      <c r="Q34" s="454"/>
      <c r="R34" s="454"/>
      <c r="S34" s="454"/>
      <c r="T34" s="454"/>
      <c r="U34" s="455"/>
      <c r="V34" s="451" t="s">
        <v>633</v>
      </c>
      <c r="W34" s="452"/>
      <c r="X34" s="452"/>
      <c r="Y34" s="452"/>
      <c r="Z34" s="452"/>
      <c r="AA34" s="452"/>
      <c r="AB34" s="452"/>
      <c r="AC34" s="452"/>
      <c r="AD34" s="452"/>
      <c r="AE34" s="452"/>
      <c r="AF34" s="453"/>
      <c r="AG34" s="8"/>
      <c r="AH34" s="17"/>
      <c r="AM34" s="21" t="s">
        <v>32</v>
      </c>
      <c r="AN34" s="2"/>
      <c r="AO34" s="2"/>
      <c r="AP34" s="2"/>
      <c r="AQ34" s="2"/>
      <c r="AR34" s="2"/>
      <c r="AS34" s="2"/>
      <c r="AT34" s="2"/>
      <c r="AU34" s="2"/>
      <c r="AV34" s="2"/>
      <c r="AW34" s="2"/>
      <c r="AX34" s="2"/>
      <c r="AY34" s="2"/>
      <c r="AZ34" s="2"/>
      <c r="BA34" s="2"/>
      <c r="BB34" s="2"/>
      <c r="BC34" s="2"/>
      <c r="BD34" s="2"/>
      <c r="BE34" s="2"/>
      <c r="BF34" s="2"/>
      <c r="BG34" s="2"/>
    </row>
    <row r="35" spans="1:59" ht="16.5">
      <c r="B35" s="6"/>
      <c r="C35" s="7"/>
      <c r="D35" s="22"/>
      <c r="E35" s="19"/>
      <c r="F35" s="19"/>
      <c r="G35" s="19"/>
      <c r="H35" s="19"/>
      <c r="I35" s="19"/>
      <c r="J35" s="19"/>
      <c r="K35" s="23"/>
      <c r="L35" s="23"/>
      <c r="M35" s="25"/>
      <c r="N35" s="26"/>
      <c r="O35" s="26"/>
      <c r="P35" s="26"/>
      <c r="Q35" s="26"/>
      <c r="R35" s="26"/>
      <c r="S35" s="24"/>
      <c r="T35" s="24"/>
      <c r="U35" s="24"/>
      <c r="V35" s="445" t="str">
        <f>IF(V34="不明","別途確認させていただきます。",IF(V34="除外用途での含有あり","備考欄に具体的にご記入下さい。",IF(V34="含有しています","採用できません。","")))</f>
        <v/>
      </c>
      <c r="W35" s="445"/>
      <c r="X35" s="445"/>
      <c r="Y35" s="445"/>
      <c r="Z35" s="445"/>
      <c r="AA35" s="445"/>
      <c r="AB35" s="445"/>
      <c r="AC35" s="445"/>
      <c r="AD35" s="445"/>
      <c r="AE35" s="445"/>
      <c r="AF35" s="445"/>
      <c r="AG35" s="8"/>
      <c r="AH35" s="17"/>
      <c r="AN35" s="2"/>
      <c r="AO35" s="2"/>
      <c r="AP35" s="2"/>
      <c r="AQ35" s="2"/>
      <c r="AR35" s="2"/>
      <c r="AS35" s="2"/>
      <c r="AT35" s="2"/>
      <c r="AU35" s="2"/>
      <c r="AV35" s="2"/>
      <c r="AW35" s="2"/>
      <c r="AX35" s="2"/>
      <c r="AY35" s="2"/>
      <c r="AZ35" s="2"/>
      <c r="BA35" s="2"/>
      <c r="BB35" s="2"/>
      <c r="BC35" s="2"/>
      <c r="BD35" s="2"/>
      <c r="BE35" s="2"/>
      <c r="BF35" s="2"/>
      <c r="BG35" s="2"/>
    </row>
    <row r="36" spans="1:59" ht="17.25" thickBot="1">
      <c r="B36" s="6"/>
      <c r="C36" s="7"/>
      <c r="D36" s="299" t="s">
        <v>644</v>
      </c>
      <c r="E36" s="65"/>
      <c r="F36" s="65"/>
      <c r="G36" s="65"/>
      <c r="H36" s="65"/>
      <c r="I36" s="65"/>
      <c r="J36" s="65"/>
      <c r="K36" s="65"/>
      <c r="L36" s="65"/>
      <c r="M36" s="8"/>
      <c r="N36" s="8"/>
      <c r="O36" s="8"/>
      <c r="P36" s="8"/>
      <c r="Q36" s="8"/>
      <c r="R36" s="8"/>
      <c r="S36" s="8"/>
      <c r="T36" s="8"/>
      <c r="U36" s="8"/>
      <c r="AH36" s="17"/>
      <c r="AN36" s="2"/>
      <c r="AO36" s="2"/>
      <c r="AP36" s="2"/>
      <c r="AQ36" s="2"/>
      <c r="AR36" s="2"/>
      <c r="AS36" s="2"/>
      <c r="AT36" s="2"/>
      <c r="AU36" s="2"/>
      <c r="AV36" s="2"/>
      <c r="AW36" s="2"/>
      <c r="AX36" s="2"/>
      <c r="AY36" s="2"/>
      <c r="AZ36" s="2"/>
      <c r="BA36" s="2"/>
      <c r="BB36" s="2"/>
      <c r="BC36" s="2"/>
      <c r="BD36" s="2"/>
      <c r="BE36" s="2"/>
      <c r="BF36" s="2"/>
      <c r="BG36" s="2"/>
    </row>
    <row r="37" spans="1:59" ht="18">
      <c r="B37" s="6"/>
      <c r="C37" s="7"/>
      <c r="D37" s="446" t="s">
        <v>674</v>
      </c>
      <c r="E37" s="447"/>
      <c r="F37" s="447"/>
      <c r="G37" s="447"/>
      <c r="H37" s="447"/>
      <c r="I37" s="447"/>
      <c r="J37" s="447"/>
      <c r="K37" s="447"/>
      <c r="L37" s="345" t="s">
        <v>44</v>
      </c>
      <c r="N37" s="328"/>
      <c r="O37" s="34"/>
      <c r="P37" s="34"/>
      <c r="Q37" s="34"/>
      <c r="R37" s="34"/>
      <c r="S37" s="34"/>
      <c r="T37" s="34"/>
      <c r="U37" s="34"/>
      <c r="V37" s="34"/>
      <c r="W37" s="34"/>
      <c r="X37" s="34"/>
      <c r="Y37" s="24"/>
      <c r="Z37" s="24"/>
      <c r="AA37" s="24"/>
      <c r="AB37" s="24"/>
      <c r="AC37" s="24"/>
      <c r="AD37" s="24"/>
      <c r="AE37" s="24"/>
      <c r="AF37" s="24"/>
      <c r="AG37" s="8"/>
      <c r="AH37" s="17"/>
      <c r="AM37" s="2" t="s">
        <v>51</v>
      </c>
      <c r="AN37" s="2"/>
      <c r="AO37" s="2"/>
      <c r="AP37" s="2"/>
      <c r="AQ37" s="2"/>
      <c r="AR37" s="2"/>
      <c r="AS37" s="2"/>
      <c r="AT37" s="2"/>
      <c r="AU37" s="2"/>
      <c r="AV37" s="2"/>
      <c r="AW37" s="2"/>
      <c r="AX37" s="2"/>
      <c r="AY37" s="2"/>
      <c r="AZ37" s="2"/>
      <c r="BA37" s="2"/>
      <c r="BB37" s="2"/>
      <c r="BC37" s="2"/>
      <c r="BD37" s="2"/>
      <c r="BE37" s="2"/>
      <c r="BF37" s="2"/>
      <c r="BG37" s="2"/>
    </row>
    <row r="38" spans="1:59" ht="18.75" thickBot="1">
      <c r="B38" s="27"/>
      <c r="C38" s="28"/>
      <c r="D38" s="448" t="s">
        <v>645</v>
      </c>
      <c r="E38" s="449"/>
      <c r="F38" s="449"/>
      <c r="G38" s="449"/>
      <c r="H38" s="449"/>
      <c r="I38" s="449"/>
      <c r="J38" s="449"/>
      <c r="K38" s="450"/>
      <c r="L38" s="79" t="s">
        <v>220</v>
      </c>
      <c r="M38" s="23"/>
      <c r="N38" s="346" t="s">
        <v>834</v>
      </c>
      <c r="O38" s="23"/>
      <c r="P38" s="23"/>
      <c r="Q38" s="23"/>
      <c r="R38" s="23"/>
      <c r="S38" s="23"/>
      <c r="T38" s="23"/>
      <c r="U38" s="23"/>
      <c r="V38" s="31"/>
      <c r="W38" s="31"/>
      <c r="X38" s="31"/>
      <c r="Y38" s="31"/>
      <c r="Z38" s="31"/>
      <c r="AA38" s="31"/>
      <c r="AB38" s="31"/>
      <c r="AC38" s="31"/>
      <c r="AD38" s="31"/>
      <c r="AE38" s="31"/>
      <c r="AF38" s="31"/>
      <c r="AG38" s="32"/>
      <c r="AH38" s="33"/>
      <c r="AM38" s="2" t="s">
        <v>4</v>
      </c>
      <c r="AN38" s="2"/>
      <c r="AO38" s="2"/>
      <c r="AP38" s="2"/>
      <c r="AQ38" s="2"/>
      <c r="AR38" s="2"/>
      <c r="AS38" s="2"/>
      <c r="AT38" s="2"/>
      <c r="AU38" s="2"/>
      <c r="AV38" s="2"/>
      <c r="AW38" s="2"/>
      <c r="AX38" s="2"/>
      <c r="AY38" s="2"/>
      <c r="AZ38" s="2"/>
      <c r="BA38" s="2"/>
      <c r="BB38" s="2"/>
      <c r="BC38" s="2"/>
      <c r="BD38" s="2"/>
      <c r="BE38" s="2"/>
      <c r="BF38" s="2"/>
      <c r="BG38" s="2"/>
    </row>
    <row r="39" spans="1:59">
      <c r="B39" s="27"/>
      <c r="C39" s="28"/>
      <c r="D39" s="29"/>
      <c r="E39" s="30"/>
      <c r="F39" s="30"/>
      <c r="G39" s="30"/>
      <c r="H39" s="30"/>
      <c r="I39" s="30"/>
      <c r="J39" s="30"/>
      <c r="K39" s="23"/>
      <c r="L39" s="23"/>
      <c r="M39" s="23"/>
      <c r="N39" s="23"/>
      <c r="O39" s="23"/>
      <c r="P39" s="23"/>
      <c r="Q39" s="23"/>
      <c r="R39" s="23"/>
      <c r="S39" s="23"/>
      <c r="T39" s="23"/>
      <c r="U39" s="23"/>
      <c r="V39" s="31"/>
      <c r="W39" s="31"/>
      <c r="X39" s="31"/>
      <c r="Y39" s="31"/>
      <c r="Z39" s="31"/>
      <c r="AA39" s="31"/>
      <c r="AB39" s="31"/>
      <c r="AC39" s="31"/>
      <c r="AD39" s="31"/>
      <c r="AE39" s="31"/>
      <c r="AF39" s="31"/>
      <c r="AG39" s="32"/>
      <c r="AH39" s="33"/>
      <c r="AM39" s="2" t="s">
        <v>7</v>
      </c>
      <c r="AN39" s="2"/>
      <c r="AO39" s="2"/>
      <c r="AP39" s="2"/>
      <c r="AQ39" s="2"/>
      <c r="AR39" s="2"/>
      <c r="AS39" s="2"/>
      <c r="AT39" s="2"/>
      <c r="AU39" s="2"/>
      <c r="AV39" s="2"/>
      <c r="AW39" s="2"/>
      <c r="AX39" s="2"/>
      <c r="AY39" s="2"/>
      <c r="AZ39" s="2"/>
      <c r="BA39" s="2"/>
      <c r="BB39" s="2"/>
      <c r="BC39" s="2"/>
      <c r="BD39" s="2"/>
      <c r="BE39" s="2"/>
      <c r="BF39" s="2"/>
      <c r="BG39" s="2"/>
    </row>
    <row r="40" spans="1:59" ht="17.25" thickBot="1">
      <c r="B40" s="27"/>
      <c r="C40" s="28"/>
      <c r="D40" s="421" t="s">
        <v>846</v>
      </c>
      <c r="E40" s="421"/>
      <c r="F40" s="421"/>
      <c r="G40" s="421"/>
      <c r="H40" s="421"/>
      <c r="I40" s="421"/>
      <c r="J40" s="421"/>
      <c r="K40" s="421"/>
      <c r="L40" s="421"/>
      <c r="M40" s="421"/>
      <c r="N40" s="421"/>
      <c r="O40" s="421"/>
      <c r="P40" s="421"/>
      <c r="Q40" s="421"/>
      <c r="R40" s="421"/>
      <c r="S40" s="421"/>
      <c r="T40" s="421"/>
      <c r="U40" s="421"/>
      <c r="V40" s="32"/>
      <c r="W40" s="32"/>
      <c r="X40" s="32"/>
      <c r="Y40" s="32"/>
      <c r="Z40" s="32"/>
      <c r="AA40" s="32"/>
      <c r="AB40" s="32"/>
      <c r="AC40" s="32"/>
      <c r="AD40" s="32"/>
      <c r="AE40" s="31"/>
      <c r="AF40" s="31"/>
      <c r="AG40" s="32"/>
      <c r="AH40" s="33"/>
      <c r="AN40" s="2"/>
      <c r="AO40" s="2"/>
      <c r="AP40" s="2"/>
      <c r="AQ40" s="2"/>
      <c r="AR40" s="2"/>
      <c r="AS40" s="2"/>
      <c r="AT40" s="2"/>
      <c r="AU40" s="2"/>
      <c r="AV40" s="2"/>
      <c r="AW40" s="2"/>
      <c r="AX40" s="2"/>
      <c r="AY40" s="2"/>
      <c r="AZ40" s="2"/>
      <c r="BA40" s="2"/>
      <c r="BB40" s="2"/>
      <c r="BC40" s="2"/>
      <c r="BD40" s="2"/>
      <c r="BE40" s="2"/>
      <c r="BF40" s="2"/>
      <c r="BG40" s="2"/>
    </row>
    <row r="41" spans="1:59" ht="15" customHeight="1">
      <c r="A41" s="34"/>
      <c r="B41" s="6"/>
      <c r="D41" s="400" t="s">
        <v>33</v>
      </c>
      <c r="E41" s="401"/>
      <c r="F41" s="401"/>
      <c r="G41" s="401"/>
      <c r="H41" s="401"/>
      <c r="I41" s="401"/>
      <c r="J41" s="401"/>
      <c r="K41" s="402"/>
      <c r="L41" s="300"/>
      <c r="M41" s="143"/>
      <c r="N41" s="400" t="s">
        <v>34</v>
      </c>
      <c r="O41" s="401"/>
      <c r="P41" s="401"/>
      <c r="Q41" s="401"/>
      <c r="R41" s="401"/>
      <c r="S41" s="401"/>
      <c r="T41" s="401"/>
      <c r="U41" s="402"/>
      <c r="V41" s="301" t="s">
        <v>673</v>
      </c>
      <c r="W41" s="143"/>
      <c r="X41" s="400" t="s">
        <v>35</v>
      </c>
      <c r="Y41" s="401"/>
      <c r="Z41" s="401"/>
      <c r="AA41" s="401"/>
      <c r="AB41" s="401"/>
      <c r="AC41" s="401"/>
      <c r="AD41" s="401"/>
      <c r="AE41" s="402"/>
      <c r="AF41" s="300"/>
      <c r="AH41" s="17"/>
      <c r="AM41" s="2"/>
      <c r="AN41" s="2"/>
      <c r="AO41" s="2"/>
      <c r="AP41" s="2"/>
      <c r="AQ41" s="2"/>
      <c r="AR41" s="2"/>
      <c r="AS41" s="2"/>
      <c r="AT41" s="2"/>
      <c r="AU41" s="2"/>
      <c r="AV41" s="2"/>
      <c r="AW41" s="2"/>
      <c r="AX41" s="2"/>
      <c r="AY41" s="2"/>
      <c r="AZ41" s="2"/>
      <c r="BA41" s="2"/>
      <c r="BB41" s="2"/>
      <c r="BC41" s="2"/>
      <c r="BD41" s="2"/>
      <c r="BE41" s="2"/>
      <c r="BF41" s="2"/>
    </row>
    <row r="42" spans="1:59" ht="15" customHeight="1">
      <c r="B42" s="6"/>
      <c r="D42" s="425" t="s">
        <v>640</v>
      </c>
      <c r="E42" s="426"/>
      <c r="F42" s="427"/>
      <c r="G42" s="428"/>
      <c r="H42" s="429"/>
      <c r="I42" s="429"/>
      <c r="J42" s="429"/>
      <c r="K42" s="429"/>
      <c r="L42" s="430"/>
      <c r="M42" s="143"/>
      <c r="N42" s="425" t="s">
        <v>640</v>
      </c>
      <c r="O42" s="426"/>
      <c r="P42" s="427"/>
      <c r="Q42" s="428"/>
      <c r="R42" s="429"/>
      <c r="S42" s="429"/>
      <c r="T42" s="429"/>
      <c r="U42" s="429"/>
      <c r="V42" s="430"/>
      <c r="W42" s="143"/>
      <c r="X42" s="425" t="s">
        <v>640</v>
      </c>
      <c r="Y42" s="426"/>
      <c r="Z42" s="427"/>
      <c r="AA42" s="428"/>
      <c r="AB42" s="429"/>
      <c r="AC42" s="429"/>
      <c r="AD42" s="429"/>
      <c r="AE42" s="429"/>
      <c r="AF42" s="430"/>
      <c r="AH42" s="17"/>
      <c r="AM42" s="2"/>
      <c r="AN42" s="2"/>
      <c r="AO42" s="2"/>
      <c r="AP42" s="2"/>
      <c r="AQ42" s="2"/>
      <c r="AR42" s="2"/>
      <c r="AS42" s="2"/>
      <c r="AU42" s="2"/>
      <c r="AV42" s="35"/>
      <c r="AW42" s="35"/>
      <c r="AX42" s="35"/>
      <c r="AY42" s="2"/>
      <c r="AZ42" s="2"/>
      <c r="BA42" s="2"/>
      <c r="BB42" s="2"/>
      <c r="BC42" s="2"/>
      <c r="BD42" s="2"/>
      <c r="BE42" s="2"/>
      <c r="BF42" s="2"/>
    </row>
    <row r="43" spans="1:59" ht="16.5" customHeight="1" thickBot="1">
      <c r="B43" s="6"/>
      <c r="D43" s="422" t="s">
        <v>642</v>
      </c>
      <c r="E43" s="423"/>
      <c r="F43" s="423"/>
      <c r="G43" s="423"/>
      <c r="H43" s="423"/>
      <c r="I43" s="423"/>
      <c r="J43" s="423"/>
      <c r="K43" s="424"/>
      <c r="L43" s="304"/>
      <c r="M43" s="143"/>
      <c r="N43" s="422" t="s">
        <v>642</v>
      </c>
      <c r="O43" s="423"/>
      <c r="P43" s="423"/>
      <c r="Q43" s="423"/>
      <c r="R43" s="423"/>
      <c r="S43" s="423"/>
      <c r="T43" s="423"/>
      <c r="U43" s="424"/>
      <c r="V43" s="304" t="s">
        <v>44</v>
      </c>
      <c r="W43" s="143"/>
      <c r="X43" s="422" t="s">
        <v>642</v>
      </c>
      <c r="Y43" s="423"/>
      <c r="Z43" s="423"/>
      <c r="AA43" s="423"/>
      <c r="AB43" s="423"/>
      <c r="AC43" s="423"/>
      <c r="AD43" s="423"/>
      <c r="AE43" s="424"/>
      <c r="AF43" s="304"/>
      <c r="AH43" s="17"/>
      <c r="AM43" s="36" t="s">
        <v>33</v>
      </c>
      <c r="AN43" s="36" t="s">
        <v>34</v>
      </c>
      <c r="AO43" s="36" t="s">
        <v>35</v>
      </c>
      <c r="AP43" s="36" t="s">
        <v>36</v>
      </c>
      <c r="AQ43" s="37" t="s">
        <v>37</v>
      </c>
      <c r="AR43" s="38" t="s">
        <v>38</v>
      </c>
      <c r="AS43" s="2"/>
      <c r="AU43" s="2"/>
      <c r="BB43" s="2"/>
      <c r="BC43" s="2"/>
      <c r="BD43" s="2"/>
      <c r="BE43" s="2"/>
      <c r="BF43" s="2"/>
    </row>
    <row r="44" spans="1:59" ht="16.5" customHeight="1">
      <c r="B44" s="6"/>
      <c r="D44" s="400" t="s">
        <v>820</v>
      </c>
      <c r="E44" s="401"/>
      <c r="F44" s="401"/>
      <c r="G44" s="401"/>
      <c r="H44" s="401"/>
      <c r="I44" s="401"/>
      <c r="J44" s="401"/>
      <c r="K44" s="402"/>
      <c r="L44" s="300"/>
      <c r="M44" s="143"/>
      <c r="N44" s="400" t="s">
        <v>37</v>
      </c>
      <c r="O44" s="401"/>
      <c r="P44" s="401"/>
      <c r="Q44" s="401"/>
      <c r="R44" s="401"/>
      <c r="S44" s="401"/>
      <c r="T44" s="401"/>
      <c r="U44" s="402"/>
      <c r="V44" s="300"/>
      <c r="W44" s="143"/>
      <c r="X44" s="400" t="s">
        <v>38</v>
      </c>
      <c r="Y44" s="401"/>
      <c r="Z44" s="401"/>
      <c r="AA44" s="401"/>
      <c r="AB44" s="401"/>
      <c r="AC44" s="401"/>
      <c r="AD44" s="401"/>
      <c r="AE44" s="402"/>
      <c r="AF44" s="300"/>
      <c r="AH44" s="17"/>
      <c r="AM44" s="2" t="s">
        <v>8</v>
      </c>
      <c r="AN44" s="2" t="s">
        <v>9</v>
      </c>
      <c r="AO44" s="2"/>
      <c r="AP44" s="2"/>
      <c r="AQ44" s="2"/>
      <c r="AR44" s="2"/>
      <c r="AV44" s="2"/>
      <c r="AW44" s="2"/>
      <c r="AX44" s="2"/>
      <c r="AY44" s="2"/>
      <c r="AZ44" s="2"/>
      <c r="BA44" s="2"/>
      <c r="BB44" s="2"/>
      <c r="BC44" s="2"/>
      <c r="BD44" s="2"/>
      <c r="BE44" s="2"/>
      <c r="BF44" s="2"/>
    </row>
    <row r="45" spans="1:59" ht="16.5" customHeight="1">
      <c r="B45" s="6"/>
      <c r="D45" s="425" t="s">
        <v>640</v>
      </c>
      <c r="E45" s="426"/>
      <c r="F45" s="427"/>
      <c r="G45" s="428"/>
      <c r="H45" s="429"/>
      <c r="I45" s="429"/>
      <c r="J45" s="429"/>
      <c r="K45" s="429"/>
      <c r="L45" s="430"/>
      <c r="M45" s="143"/>
      <c r="N45" s="425" t="s">
        <v>640</v>
      </c>
      <c r="O45" s="426"/>
      <c r="P45" s="427"/>
      <c r="Q45" s="428"/>
      <c r="R45" s="429"/>
      <c r="S45" s="429"/>
      <c r="T45" s="429"/>
      <c r="U45" s="429"/>
      <c r="V45" s="430"/>
      <c r="W45" s="143"/>
      <c r="X45" s="425" t="s">
        <v>640</v>
      </c>
      <c r="Y45" s="426"/>
      <c r="Z45" s="427"/>
      <c r="AA45" s="428"/>
      <c r="AB45" s="429"/>
      <c r="AC45" s="429"/>
      <c r="AD45" s="429"/>
      <c r="AE45" s="429"/>
      <c r="AF45" s="430"/>
      <c r="AH45" s="17"/>
      <c r="AM45" s="2" t="s">
        <v>860</v>
      </c>
      <c r="AN45" s="2" t="s">
        <v>39</v>
      </c>
      <c r="AO45" s="2"/>
      <c r="AP45" s="2"/>
      <c r="AQ45" s="2"/>
      <c r="AR45" s="2"/>
      <c r="AV45" s="2"/>
      <c r="AW45" s="2"/>
      <c r="AX45" s="2"/>
      <c r="AY45" s="2"/>
      <c r="AZ45" s="2"/>
      <c r="BA45" s="2"/>
      <c r="BB45" s="2"/>
      <c r="BC45" s="2"/>
      <c r="BD45" s="2"/>
      <c r="BE45" s="2"/>
      <c r="BF45" s="2"/>
    </row>
    <row r="46" spans="1:59" ht="16.5" customHeight="1" thickBot="1">
      <c r="B46" s="6"/>
      <c r="D46" s="422" t="s">
        <v>641</v>
      </c>
      <c r="E46" s="423"/>
      <c r="F46" s="423"/>
      <c r="G46" s="423"/>
      <c r="H46" s="423"/>
      <c r="I46" s="423"/>
      <c r="J46" s="423"/>
      <c r="K46" s="424"/>
      <c r="L46" s="304"/>
      <c r="M46" s="143"/>
      <c r="N46" s="422" t="s">
        <v>641</v>
      </c>
      <c r="O46" s="423"/>
      <c r="P46" s="423"/>
      <c r="Q46" s="423"/>
      <c r="R46" s="423"/>
      <c r="S46" s="423"/>
      <c r="T46" s="423"/>
      <c r="U46" s="424"/>
      <c r="V46" s="304"/>
      <c r="W46" s="143"/>
      <c r="X46" s="422" t="s">
        <v>641</v>
      </c>
      <c r="Y46" s="423"/>
      <c r="Z46" s="423"/>
      <c r="AA46" s="423"/>
      <c r="AB46" s="423"/>
      <c r="AC46" s="423"/>
      <c r="AD46" s="423"/>
      <c r="AE46" s="424"/>
      <c r="AF46" s="304"/>
      <c r="AH46" s="17"/>
      <c r="AM46" s="2" t="s">
        <v>40</v>
      </c>
      <c r="AN46" s="2" t="s">
        <v>41</v>
      </c>
      <c r="AO46" s="2"/>
      <c r="AP46" s="2"/>
      <c r="AQ46" s="2"/>
      <c r="AR46" s="2"/>
      <c r="AT46" s="2"/>
      <c r="AV46" s="2"/>
      <c r="AW46" s="2"/>
      <c r="AX46" s="2"/>
      <c r="AY46" s="2"/>
      <c r="AZ46" s="2"/>
      <c r="BA46" s="2"/>
      <c r="BB46" s="2"/>
      <c r="BC46" s="2"/>
      <c r="BD46" s="2"/>
      <c r="BE46" s="2"/>
      <c r="BF46" s="2"/>
    </row>
    <row r="47" spans="1:59" ht="16.5" customHeight="1">
      <c r="B47" s="6"/>
      <c r="D47" s="400" t="s">
        <v>636</v>
      </c>
      <c r="E47" s="401"/>
      <c r="F47" s="401"/>
      <c r="G47" s="401"/>
      <c r="H47" s="401"/>
      <c r="I47" s="401"/>
      <c r="J47" s="401"/>
      <c r="K47" s="402"/>
      <c r="L47" s="300"/>
      <c r="M47" s="143"/>
      <c r="N47" s="400" t="s">
        <v>637</v>
      </c>
      <c r="O47" s="401"/>
      <c r="P47" s="401"/>
      <c r="Q47" s="401"/>
      <c r="R47" s="401"/>
      <c r="S47" s="401"/>
      <c r="T47" s="401"/>
      <c r="U47" s="402"/>
      <c r="V47" s="300"/>
      <c r="W47" s="143"/>
      <c r="X47" s="400" t="s">
        <v>638</v>
      </c>
      <c r="Y47" s="401"/>
      <c r="Z47" s="401"/>
      <c r="AA47" s="401"/>
      <c r="AB47" s="401"/>
      <c r="AC47" s="401"/>
      <c r="AD47" s="401"/>
      <c r="AE47" s="402"/>
      <c r="AF47" s="300"/>
      <c r="AH47" s="17"/>
      <c r="AM47" s="2" t="s">
        <v>45</v>
      </c>
      <c r="AN47" s="2" t="s">
        <v>45</v>
      </c>
      <c r="AO47" s="2"/>
      <c r="AP47" s="2"/>
      <c r="AQ47" s="2"/>
      <c r="AR47" s="2"/>
      <c r="AT47" s="2"/>
      <c r="AV47" s="2"/>
      <c r="AW47" s="2"/>
      <c r="AX47" s="2"/>
      <c r="AY47" s="2"/>
      <c r="AZ47" s="2"/>
      <c r="BA47" s="2"/>
      <c r="BB47" s="2"/>
      <c r="BC47" s="2"/>
      <c r="BD47" s="2"/>
      <c r="BE47" s="2"/>
      <c r="BF47" s="2"/>
    </row>
    <row r="48" spans="1:59" ht="16.5" customHeight="1">
      <c r="B48" s="6"/>
      <c r="D48" s="425" t="s">
        <v>640</v>
      </c>
      <c r="E48" s="426"/>
      <c r="F48" s="427"/>
      <c r="G48" s="428"/>
      <c r="H48" s="429"/>
      <c r="I48" s="429"/>
      <c r="J48" s="429"/>
      <c r="K48" s="429"/>
      <c r="L48" s="430"/>
      <c r="M48" s="143"/>
      <c r="N48" s="425" t="s">
        <v>640</v>
      </c>
      <c r="O48" s="426"/>
      <c r="P48" s="427"/>
      <c r="Q48" s="428"/>
      <c r="R48" s="429"/>
      <c r="S48" s="429"/>
      <c r="T48" s="429"/>
      <c r="U48" s="429"/>
      <c r="V48" s="430"/>
      <c r="W48" s="143"/>
      <c r="X48" s="425" t="s">
        <v>640</v>
      </c>
      <c r="Y48" s="426"/>
      <c r="Z48" s="427"/>
      <c r="AA48" s="428"/>
      <c r="AB48" s="429"/>
      <c r="AC48" s="429"/>
      <c r="AD48" s="429"/>
      <c r="AE48" s="429"/>
      <c r="AF48" s="430"/>
      <c r="AH48" s="17"/>
      <c r="AM48" s="2"/>
      <c r="AN48" s="2"/>
      <c r="AO48" s="2"/>
      <c r="AP48" s="2"/>
      <c r="AQ48" s="2"/>
      <c r="AR48" s="2"/>
      <c r="AT48" s="2"/>
      <c r="AV48" s="2"/>
      <c r="AW48" s="2"/>
      <c r="AX48" s="2"/>
      <c r="AY48" s="2"/>
      <c r="AZ48" s="2"/>
      <c r="BA48" s="2"/>
      <c r="BB48" s="2"/>
      <c r="BC48" s="2"/>
      <c r="BD48" s="2"/>
      <c r="BE48" s="2"/>
      <c r="BF48" s="2"/>
    </row>
    <row r="49" spans="2:59" ht="16.5" customHeight="1" thickBot="1">
      <c r="B49" s="6"/>
      <c r="D49" s="422" t="s">
        <v>641</v>
      </c>
      <c r="E49" s="423"/>
      <c r="F49" s="423"/>
      <c r="G49" s="423"/>
      <c r="H49" s="423"/>
      <c r="I49" s="423"/>
      <c r="J49" s="423"/>
      <c r="K49" s="424"/>
      <c r="L49" s="304"/>
      <c r="M49" s="143"/>
      <c r="N49" s="422" t="s">
        <v>641</v>
      </c>
      <c r="O49" s="423"/>
      <c r="P49" s="423"/>
      <c r="Q49" s="423"/>
      <c r="R49" s="423"/>
      <c r="S49" s="423"/>
      <c r="T49" s="423"/>
      <c r="U49" s="424"/>
      <c r="V49" s="304"/>
      <c r="W49" s="143"/>
      <c r="X49" s="422" t="s">
        <v>643</v>
      </c>
      <c r="Y49" s="423"/>
      <c r="Z49" s="423"/>
      <c r="AA49" s="423"/>
      <c r="AB49" s="423"/>
      <c r="AC49" s="423"/>
      <c r="AD49" s="423"/>
      <c r="AE49" s="424"/>
      <c r="AF49" s="304"/>
      <c r="AH49" s="17"/>
      <c r="AL49" s="2" t="s">
        <v>52</v>
      </c>
      <c r="AM49" s="2"/>
      <c r="AN49" s="2"/>
      <c r="AO49" s="2"/>
      <c r="AP49" s="2"/>
      <c r="AQ49" s="2"/>
      <c r="AR49" s="2"/>
      <c r="AT49" s="2"/>
      <c r="AV49" s="2"/>
      <c r="AW49" s="2"/>
      <c r="AX49" s="2"/>
      <c r="AY49" s="2"/>
      <c r="AZ49" s="2"/>
      <c r="BA49" s="2"/>
      <c r="BB49" s="2"/>
      <c r="BC49" s="2"/>
      <c r="BD49" s="2"/>
      <c r="BE49" s="2"/>
      <c r="BF49" s="2"/>
    </row>
    <row r="50" spans="2:59" ht="16.5" customHeight="1">
      <c r="B50" s="6"/>
      <c r="D50" s="400" t="s">
        <v>639</v>
      </c>
      <c r="E50" s="401"/>
      <c r="F50" s="401"/>
      <c r="G50" s="401"/>
      <c r="H50" s="401"/>
      <c r="I50" s="401"/>
      <c r="J50" s="401"/>
      <c r="K50" s="402"/>
      <c r="L50" s="300"/>
      <c r="M50" s="302"/>
      <c r="N50" s="302"/>
      <c r="O50" s="302"/>
      <c r="P50" s="302"/>
      <c r="Q50" s="302"/>
      <c r="R50" s="302"/>
      <c r="S50" s="302"/>
      <c r="T50" s="302"/>
      <c r="U50" s="302"/>
      <c r="V50" s="303"/>
      <c r="W50" s="302"/>
      <c r="X50" s="302"/>
      <c r="Y50" s="302"/>
      <c r="Z50" s="302"/>
      <c r="AA50" s="302"/>
      <c r="AB50" s="302"/>
      <c r="AC50" s="302"/>
      <c r="AD50" s="302"/>
      <c r="AE50" s="302"/>
      <c r="AF50" s="303"/>
      <c r="AH50" s="17"/>
      <c r="AL50" s="2" t="s">
        <v>53</v>
      </c>
      <c r="AM50" s="2" t="str">
        <f>IF(OR(L41="○",V41="○",AF41="○",L43="○",V43="○",AF43="○",L44="○",V44="○",AF44="○",L46="○",V46="○",AF46="○",L47="○",V47="○",AF47="○",L49="○",V49="○",AF49="○",L50="○",L52="○"),"t","f")</f>
        <v>t</v>
      </c>
      <c r="AN50" s="2" t="str">
        <f>IF(OR(G42=AM45,G42=AM46,Q42=AN45,Q42=AN46,AA42=AN45,AA42=AN46,G45=AN45,G45=AN46,Q45=AN45,Q45=AN46,AA45=AN45,AA45=AN46,G48=AN45,G48=AN46,Q48=AN45,Q48=AN46,AA48=AN45,AA48=AN46,G51=AN45,G51=AN46),"t","f")</f>
        <v>f</v>
      </c>
      <c r="AO50" s="2"/>
      <c r="AP50" s="2"/>
      <c r="AQ50" s="2"/>
      <c r="AR50" s="2"/>
      <c r="AT50" s="2"/>
      <c r="AV50" s="2"/>
      <c r="AW50" s="2"/>
      <c r="AX50" s="2"/>
      <c r="AY50" s="2"/>
      <c r="AZ50" s="2"/>
      <c r="BA50" s="2"/>
      <c r="BB50" s="2"/>
      <c r="BC50" s="2"/>
      <c r="BD50" s="2"/>
      <c r="BE50" s="2"/>
      <c r="BF50" s="2"/>
    </row>
    <row r="51" spans="2:59" ht="16.5" customHeight="1">
      <c r="B51" s="6"/>
      <c r="D51" s="425" t="s">
        <v>640</v>
      </c>
      <c r="E51" s="426"/>
      <c r="F51" s="427"/>
      <c r="G51" s="428"/>
      <c r="H51" s="429"/>
      <c r="I51" s="429"/>
      <c r="J51" s="429"/>
      <c r="K51" s="429"/>
      <c r="L51" s="430"/>
      <c r="M51" s="302"/>
      <c r="N51" s="442" t="s">
        <v>835</v>
      </c>
      <c r="O51" s="442"/>
      <c r="P51" s="442"/>
      <c r="Q51" s="442"/>
      <c r="R51" s="442"/>
      <c r="S51" s="442"/>
      <c r="T51" s="442"/>
      <c r="U51" s="442"/>
      <c r="V51" s="442"/>
      <c r="W51" s="442"/>
      <c r="X51" s="442"/>
      <c r="Y51" s="442"/>
      <c r="Z51" s="442"/>
      <c r="AA51" s="442"/>
      <c r="AB51" s="442"/>
      <c r="AC51" s="442"/>
      <c r="AD51" s="442"/>
      <c r="AE51" s="442"/>
      <c r="AF51" s="442"/>
      <c r="AH51" s="17"/>
      <c r="AL51" s="2"/>
      <c r="AM51" s="2"/>
      <c r="AN51" s="2"/>
      <c r="AO51" s="2"/>
      <c r="AP51" s="2"/>
      <c r="AQ51" s="2"/>
      <c r="AR51" s="2"/>
      <c r="AT51" s="2"/>
      <c r="AV51" s="2"/>
      <c r="AW51" s="2"/>
      <c r="AX51" s="2"/>
      <c r="AY51" s="2"/>
      <c r="AZ51" s="2"/>
      <c r="BA51" s="2"/>
      <c r="BB51" s="2"/>
      <c r="BC51" s="2"/>
      <c r="BD51" s="2"/>
      <c r="BE51" s="2"/>
      <c r="BF51" s="2"/>
    </row>
    <row r="52" spans="2:59" ht="16.5" customHeight="1" thickBot="1">
      <c r="B52" s="6"/>
      <c r="D52" s="422" t="s">
        <v>641</v>
      </c>
      <c r="E52" s="423"/>
      <c r="F52" s="423"/>
      <c r="G52" s="423"/>
      <c r="H52" s="423"/>
      <c r="I52" s="423"/>
      <c r="J52" s="423"/>
      <c r="K52" s="424"/>
      <c r="L52" s="304"/>
      <c r="M52" s="302"/>
      <c r="N52" s="442"/>
      <c r="O52" s="442"/>
      <c r="P52" s="442"/>
      <c r="Q52" s="442"/>
      <c r="R52" s="442"/>
      <c r="S52" s="442"/>
      <c r="T52" s="442"/>
      <c r="U52" s="442"/>
      <c r="V52" s="442"/>
      <c r="W52" s="442"/>
      <c r="X52" s="442"/>
      <c r="Y52" s="442"/>
      <c r="Z52" s="442"/>
      <c r="AA52" s="442"/>
      <c r="AB52" s="442"/>
      <c r="AC52" s="442"/>
      <c r="AD52" s="442"/>
      <c r="AE52" s="442"/>
      <c r="AF52" s="442"/>
      <c r="AH52" s="17"/>
      <c r="AL52" s="2"/>
      <c r="AM52" s="2"/>
      <c r="AN52" s="2"/>
      <c r="AO52" s="2"/>
      <c r="AP52" s="2"/>
      <c r="AQ52" s="2"/>
      <c r="AR52" s="2"/>
      <c r="AT52" s="2"/>
      <c r="AV52" s="2"/>
      <c r="AW52" s="2"/>
      <c r="AX52" s="2"/>
      <c r="AY52" s="2"/>
      <c r="AZ52" s="2"/>
      <c r="BA52" s="2"/>
      <c r="BB52" s="2"/>
      <c r="BC52" s="2"/>
      <c r="BD52" s="2"/>
      <c r="BE52" s="2"/>
      <c r="BF52" s="2"/>
    </row>
    <row r="53" spans="2:59" ht="13.9" customHeight="1">
      <c r="B53" s="6"/>
      <c r="C53" s="8"/>
      <c r="D53" s="8"/>
      <c r="E53" s="8"/>
      <c r="F53" s="8"/>
      <c r="G53" s="8"/>
      <c r="H53" s="8"/>
      <c r="I53" s="8"/>
      <c r="J53" s="8"/>
      <c r="K53" s="65"/>
      <c r="L53" s="65"/>
      <c r="M53" s="65"/>
      <c r="N53" s="65"/>
      <c r="O53" s="65"/>
      <c r="P53" s="65"/>
      <c r="Q53" s="65"/>
      <c r="R53" s="65"/>
      <c r="S53" s="65"/>
      <c r="T53" s="65"/>
      <c r="U53" s="65"/>
      <c r="V53" s="65"/>
      <c r="W53" s="65"/>
      <c r="X53" s="65"/>
      <c r="Y53" s="65"/>
      <c r="Z53" s="65"/>
      <c r="AA53" s="8"/>
      <c r="AB53" s="8"/>
      <c r="AC53" s="8"/>
      <c r="AD53" s="19"/>
      <c r="AE53" s="8"/>
      <c r="AF53" s="8"/>
      <c r="AG53" s="8"/>
      <c r="AH53" s="17"/>
      <c r="AM53" s="2"/>
      <c r="AN53" s="2"/>
      <c r="AO53" s="37"/>
      <c r="AP53" s="2"/>
      <c r="AQ53" s="2"/>
      <c r="AR53" s="2"/>
      <c r="AS53" s="2"/>
      <c r="AU53" s="2"/>
      <c r="AV53" s="2"/>
      <c r="AW53" s="2"/>
      <c r="AX53" s="2"/>
      <c r="AY53" s="2"/>
      <c r="AZ53" s="2"/>
      <c r="BA53" s="2"/>
      <c r="BB53" s="2"/>
      <c r="BC53" s="2"/>
      <c r="BD53" s="2"/>
      <c r="BE53" s="2"/>
      <c r="BF53" s="2"/>
      <c r="BG53" s="2"/>
    </row>
    <row r="54" spans="2:59" ht="16.5">
      <c r="B54" s="6"/>
      <c r="D54" s="305" t="s">
        <v>42</v>
      </c>
      <c r="E54" s="8"/>
      <c r="F54" s="8"/>
      <c r="G54" s="8"/>
      <c r="H54" s="8"/>
      <c r="I54" s="8"/>
      <c r="J54" s="8"/>
      <c r="K54" s="39"/>
      <c r="L54" s="39"/>
      <c r="M54" s="39"/>
      <c r="N54" s="39"/>
      <c r="O54" s="39"/>
      <c r="P54" s="39"/>
      <c r="Q54" s="39"/>
      <c r="R54" s="39"/>
      <c r="S54" s="39"/>
      <c r="T54" s="39"/>
      <c r="U54" s="39"/>
      <c r="V54" s="39"/>
      <c r="W54" s="39"/>
      <c r="X54" s="39"/>
      <c r="Y54" s="39"/>
      <c r="Z54" s="39"/>
      <c r="AA54" s="8"/>
      <c r="AB54" s="8"/>
      <c r="AC54" s="8"/>
      <c r="AD54" s="19"/>
      <c r="AE54" s="8"/>
      <c r="AF54" s="8"/>
      <c r="AG54" s="8"/>
      <c r="AH54" s="17"/>
      <c r="AM54" s="2"/>
      <c r="AN54" s="2"/>
      <c r="AO54" s="37"/>
      <c r="AP54" s="2"/>
      <c r="AQ54" s="2"/>
      <c r="AR54" s="2"/>
      <c r="AS54" s="2"/>
      <c r="AU54" s="2"/>
      <c r="AV54" s="2"/>
      <c r="AW54" s="2"/>
      <c r="AX54" s="2"/>
      <c r="AY54" s="2"/>
      <c r="AZ54" s="2"/>
      <c r="BA54" s="2"/>
      <c r="BB54" s="2"/>
      <c r="BC54" s="2"/>
      <c r="BD54" s="2"/>
      <c r="BE54" s="2"/>
      <c r="BF54" s="2"/>
      <c r="BG54" s="2"/>
    </row>
    <row r="55" spans="2:59" ht="16.5" customHeight="1">
      <c r="B55" s="40"/>
      <c r="C55" s="41"/>
      <c r="D55" s="433" t="s">
        <v>848</v>
      </c>
      <c r="E55" s="434"/>
      <c r="F55" s="434"/>
      <c r="G55" s="434"/>
      <c r="H55" s="434"/>
      <c r="I55" s="434"/>
      <c r="J55" s="434"/>
      <c r="K55" s="434"/>
      <c r="L55" s="434"/>
      <c r="M55" s="434"/>
      <c r="N55" s="434"/>
      <c r="O55" s="434"/>
      <c r="P55" s="434"/>
      <c r="Q55" s="434"/>
      <c r="R55" s="434"/>
      <c r="S55" s="434"/>
      <c r="T55" s="434"/>
      <c r="U55" s="434"/>
      <c r="V55" s="434"/>
      <c r="W55" s="434"/>
      <c r="X55" s="434"/>
      <c r="Y55" s="434"/>
      <c r="Z55" s="434"/>
      <c r="AA55" s="434"/>
      <c r="AB55" s="434"/>
      <c r="AC55" s="434"/>
      <c r="AD55" s="434"/>
      <c r="AE55" s="434"/>
      <c r="AF55" s="435"/>
      <c r="AG55" s="42"/>
      <c r="AH55" s="17"/>
      <c r="AM55" s="2"/>
      <c r="AN55" s="2"/>
      <c r="AO55" s="2"/>
      <c r="AP55" s="2"/>
      <c r="AQ55" s="2"/>
      <c r="AR55" s="2"/>
      <c r="AS55" s="2"/>
      <c r="AT55" s="2"/>
      <c r="AU55" s="2"/>
      <c r="AV55" s="2"/>
      <c r="AW55" s="2"/>
      <c r="AX55" s="2"/>
      <c r="AY55" s="2"/>
      <c r="AZ55" s="2"/>
      <c r="BA55" s="2"/>
      <c r="BB55" s="2"/>
      <c r="BC55" s="2"/>
      <c r="BD55" s="2"/>
      <c r="BE55" s="2"/>
      <c r="BF55" s="2"/>
      <c r="BG55" s="2"/>
    </row>
    <row r="56" spans="2:59" ht="16.5" customHeight="1">
      <c r="B56" s="40"/>
      <c r="C56" s="41"/>
      <c r="D56" s="436"/>
      <c r="E56" s="437"/>
      <c r="F56" s="437"/>
      <c r="G56" s="437"/>
      <c r="H56" s="437"/>
      <c r="I56" s="437"/>
      <c r="J56" s="437"/>
      <c r="K56" s="437"/>
      <c r="L56" s="437"/>
      <c r="M56" s="437"/>
      <c r="N56" s="437"/>
      <c r="O56" s="437"/>
      <c r="P56" s="437"/>
      <c r="Q56" s="437"/>
      <c r="R56" s="437"/>
      <c r="S56" s="437"/>
      <c r="T56" s="437"/>
      <c r="U56" s="437"/>
      <c r="V56" s="437"/>
      <c r="W56" s="437"/>
      <c r="X56" s="437"/>
      <c r="Y56" s="437"/>
      <c r="Z56" s="437"/>
      <c r="AA56" s="437"/>
      <c r="AB56" s="437"/>
      <c r="AC56" s="437"/>
      <c r="AD56" s="437"/>
      <c r="AE56" s="437"/>
      <c r="AF56" s="438"/>
      <c r="AG56" s="42"/>
      <c r="AH56" s="17"/>
      <c r="AM56" s="2"/>
      <c r="AN56" s="2"/>
      <c r="AO56" s="2"/>
      <c r="AP56" s="2"/>
      <c r="AQ56" s="2"/>
      <c r="AR56" s="2"/>
      <c r="AS56" s="2"/>
      <c r="AT56" s="2"/>
      <c r="AU56" s="2"/>
      <c r="AV56" s="2"/>
      <c r="AW56" s="2"/>
      <c r="AX56" s="2"/>
      <c r="AY56" s="2"/>
      <c r="AZ56" s="2"/>
      <c r="BA56" s="2"/>
      <c r="BB56" s="2"/>
      <c r="BC56" s="2"/>
      <c r="BD56" s="2"/>
      <c r="BE56" s="2"/>
      <c r="BF56" s="2"/>
      <c r="BG56" s="2"/>
    </row>
    <row r="57" spans="2:59" ht="16.5" customHeight="1">
      <c r="B57" s="40"/>
      <c r="C57" s="41"/>
      <c r="D57" s="436"/>
      <c r="E57" s="437"/>
      <c r="F57" s="437"/>
      <c r="G57" s="437"/>
      <c r="H57" s="437"/>
      <c r="I57" s="437"/>
      <c r="J57" s="437"/>
      <c r="K57" s="437"/>
      <c r="L57" s="437"/>
      <c r="M57" s="437"/>
      <c r="N57" s="437"/>
      <c r="O57" s="437"/>
      <c r="P57" s="437"/>
      <c r="Q57" s="437"/>
      <c r="R57" s="437"/>
      <c r="S57" s="437"/>
      <c r="T57" s="437"/>
      <c r="U57" s="437"/>
      <c r="V57" s="437"/>
      <c r="W57" s="437"/>
      <c r="X57" s="437"/>
      <c r="Y57" s="437"/>
      <c r="Z57" s="437"/>
      <c r="AA57" s="437"/>
      <c r="AB57" s="437"/>
      <c r="AC57" s="437"/>
      <c r="AD57" s="437"/>
      <c r="AE57" s="437"/>
      <c r="AF57" s="438"/>
      <c r="AG57" s="42"/>
      <c r="AH57" s="17"/>
      <c r="AM57" s="2"/>
      <c r="AN57" s="2"/>
      <c r="AO57" s="2"/>
      <c r="AP57" s="2"/>
      <c r="AQ57" s="2"/>
      <c r="AR57" s="2"/>
      <c r="AS57" s="2"/>
      <c r="AT57" s="2"/>
      <c r="AU57" s="2"/>
      <c r="AV57" s="2"/>
      <c r="AW57" s="2"/>
      <c r="AX57" s="2"/>
      <c r="AY57" s="2"/>
      <c r="AZ57" s="2"/>
      <c r="BA57" s="2"/>
      <c r="BB57" s="2"/>
      <c r="BC57" s="2"/>
      <c r="BD57" s="2"/>
      <c r="BE57" s="2"/>
      <c r="BF57" s="2"/>
      <c r="BG57" s="2"/>
    </row>
    <row r="58" spans="2:59" ht="16.5" customHeight="1">
      <c r="B58" s="40"/>
      <c r="C58" s="41"/>
      <c r="D58" s="436"/>
      <c r="E58" s="437"/>
      <c r="F58" s="437"/>
      <c r="G58" s="437"/>
      <c r="H58" s="437"/>
      <c r="I58" s="437"/>
      <c r="J58" s="437"/>
      <c r="K58" s="437"/>
      <c r="L58" s="437"/>
      <c r="M58" s="437"/>
      <c r="N58" s="437"/>
      <c r="O58" s="437"/>
      <c r="P58" s="437"/>
      <c r="Q58" s="437"/>
      <c r="R58" s="437"/>
      <c r="S58" s="437"/>
      <c r="T58" s="437"/>
      <c r="U58" s="437"/>
      <c r="V58" s="437"/>
      <c r="W58" s="437"/>
      <c r="X58" s="437"/>
      <c r="Y58" s="437"/>
      <c r="Z58" s="437"/>
      <c r="AA58" s="437"/>
      <c r="AB58" s="437"/>
      <c r="AC58" s="437"/>
      <c r="AD58" s="437"/>
      <c r="AE58" s="437"/>
      <c r="AF58" s="438"/>
      <c r="AG58" s="42"/>
      <c r="AH58" s="17"/>
      <c r="AM58" s="2"/>
      <c r="AN58" s="2"/>
      <c r="AO58" s="2"/>
      <c r="AP58" s="2"/>
      <c r="AQ58" s="2"/>
      <c r="AR58" s="2"/>
      <c r="AS58" s="2"/>
      <c r="AT58" s="2"/>
      <c r="AU58" s="2"/>
      <c r="AV58" s="2"/>
      <c r="AW58" s="2"/>
      <c r="AX58" s="2"/>
      <c r="AY58" s="2"/>
      <c r="AZ58" s="2"/>
      <c r="BA58" s="2"/>
      <c r="BB58" s="2"/>
      <c r="BC58" s="2"/>
      <c r="BD58" s="2"/>
      <c r="BE58" s="2"/>
      <c r="BF58" s="2"/>
      <c r="BG58" s="2"/>
    </row>
    <row r="59" spans="2:59" ht="16.5" customHeight="1">
      <c r="B59" s="40"/>
      <c r="C59" s="41"/>
      <c r="D59" s="436"/>
      <c r="E59" s="437"/>
      <c r="F59" s="437"/>
      <c r="G59" s="437"/>
      <c r="H59" s="437"/>
      <c r="I59" s="437"/>
      <c r="J59" s="437"/>
      <c r="K59" s="437"/>
      <c r="L59" s="437"/>
      <c r="M59" s="437"/>
      <c r="N59" s="437"/>
      <c r="O59" s="437"/>
      <c r="P59" s="437"/>
      <c r="Q59" s="437"/>
      <c r="R59" s="437"/>
      <c r="S59" s="437"/>
      <c r="T59" s="437"/>
      <c r="U59" s="437"/>
      <c r="V59" s="437"/>
      <c r="W59" s="437"/>
      <c r="X59" s="437"/>
      <c r="Y59" s="437"/>
      <c r="Z59" s="437"/>
      <c r="AA59" s="437"/>
      <c r="AB59" s="437"/>
      <c r="AC59" s="437"/>
      <c r="AD59" s="437"/>
      <c r="AE59" s="437"/>
      <c r="AF59" s="438"/>
      <c r="AG59" s="42"/>
      <c r="AH59" s="17"/>
      <c r="AM59" s="2"/>
      <c r="AN59" s="2"/>
      <c r="AO59" s="2"/>
      <c r="AP59" s="2"/>
      <c r="AQ59" s="2"/>
      <c r="AR59" s="2"/>
      <c r="AS59" s="2"/>
      <c r="AT59" s="2"/>
      <c r="AU59" s="2"/>
      <c r="AV59" s="2"/>
      <c r="AW59" s="2"/>
      <c r="AX59" s="2"/>
      <c r="AY59" s="2"/>
      <c r="AZ59" s="2"/>
      <c r="BA59" s="2"/>
      <c r="BB59" s="2"/>
      <c r="BC59" s="2"/>
      <c r="BD59" s="2"/>
      <c r="BE59" s="2"/>
      <c r="BF59" s="2"/>
      <c r="BG59" s="2"/>
    </row>
    <row r="60" spans="2:59">
      <c r="B60" s="6"/>
      <c r="C60" s="9"/>
      <c r="D60" s="439"/>
      <c r="E60" s="440"/>
      <c r="F60" s="440"/>
      <c r="G60" s="440"/>
      <c r="H60" s="440"/>
      <c r="I60" s="440"/>
      <c r="J60" s="440"/>
      <c r="K60" s="440"/>
      <c r="L60" s="440"/>
      <c r="M60" s="440"/>
      <c r="N60" s="440"/>
      <c r="O60" s="440"/>
      <c r="P60" s="440"/>
      <c r="Q60" s="440"/>
      <c r="R60" s="440"/>
      <c r="S60" s="440"/>
      <c r="T60" s="440"/>
      <c r="U60" s="440"/>
      <c r="V60" s="440"/>
      <c r="W60" s="440"/>
      <c r="X60" s="440"/>
      <c r="Y60" s="440"/>
      <c r="Z60" s="440"/>
      <c r="AA60" s="440"/>
      <c r="AB60" s="440"/>
      <c r="AC60" s="440"/>
      <c r="AD60" s="440"/>
      <c r="AE60" s="440"/>
      <c r="AF60" s="441"/>
      <c r="AG60" s="43"/>
      <c r="AH60" s="17"/>
      <c r="AN60" s="2"/>
      <c r="AO60" s="2"/>
      <c r="AP60" s="2"/>
      <c r="AQ60" s="2"/>
      <c r="AR60" s="2"/>
      <c r="AS60" s="2"/>
      <c r="AT60" s="2"/>
      <c r="AU60" s="2"/>
      <c r="AV60" s="2"/>
      <c r="AW60" s="2"/>
      <c r="AX60" s="2"/>
      <c r="AY60" s="2"/>
      <c r="AZ60" s="2"/>
      <c r="BA60" s="2"/>
      <c r="BB60" s="2"/>
      <c r="BC60" s="2"/>
      <c r="BD60" s="2"/>
      <c r="BE60" s="2"/>
      <c r="BF60" s="2"/>
    </row>
    <row r="61" spans="2:59" ht="13.15" customHeight="1">
      <c r="B61" s="6"/>
      <c r="C61" s="431"/>
      <c r="D61" s="431"/>
      <c r="E61" s="431"/>
      <c r="F61" s="431"/>
      <c r="G61" s="431"/>
      <c r="H61" s="431"/>
      <c r="I61" s="431"/>
      <c r="J61" s="431"/>
      <c r="K61" s="431"/>
      <c r="L61" s="431"/>
      <c r="M61" s="431"/>
      <c r="N61" s="431"/>
      <c r="O61" s="431"/>
      <c r="P61" s="431"/>
      <c r="Q61" s="431"/>
      <c r="R61" s="431"/>
      <c r="S61" s="431"/>
      <c r="T61" s="431"/>
      <c r="U61" s="431"/>
      <c r="V61" s="431"/>
      <c r="W61" s="431"/>
      <c r="X61" s="431"/>
      <c r="Y61" s="431"/>
      <c r="Z61" s="431"/>
      <c r="AA61" s="431"/>
      <c r="AB61" s="431"/>
      <c r="AC61" s="431"/>
      <c r="AD61" s="431"/>
      <c r="AE61" s="431"/>
      <c r="AF61" s="431"/>
      <c r="AG61" s="431"/>
      <c r="AH61" s="432"/>
      <c r="AN61" s="2"/>
      <c r="AO61" s="2"/>
      <c r="AP61" s="2"/>
      <c r="AQ61" s="2"/>
      <c r="AR61" s="2"/>
      <c r="AS61" s="2"/>
      <c r="AT61" s="2"/>
      <c r="AU61" s="2"/>
      <c r="AV61" s="2"/>
      <c r="AW61" s="2"/>
      <c r="AX61" s="2"/>
      <c r="AY61" s="2"/>
      <c r="AZ61" s="2"/>
      <c r="BA61" s="2"/>
      <c r="BB61" s="2"/>
      <c r="BC61" s="2"/>
      <c r="BD61" s="2"/>
      <c r="BE61" s="2"/>
      <c r="BF61" s="2"/>
    </row>
    <row r="62" spans="2:59" ht="14.25" thickBot="1">
      <c r="B62" s="44"/>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6"/>
      <c r="AN62" s="2"/>
      <c r="AO62" s="2"/>
      <c r="AP62" s="2"/>
      <c r="AQ62" s="2"/>
      <c r="AR62" s="2"/>
      <c r="AS62" s="2"/>
      <c r="AT62" s="2"/>
      <c r="AU62" s="2"/>
      <c r="AV62" s="2"/>
      <c r="AW62" s="2"/>
      <c r="AX62" s="2"/>
      <c r="AY62" s="2"/>
      <c r="AZ62" s="2"/>
      <c r="BA62" s="2"/>
      <c r="BB62" s="2"/>
      <c r="BC62" s="2"/>
      <c r="BD62" s="2"/>
      <c r="BE62" s="2"/>
      <c r="BF62" s="2"/>
    </row>
    <row r="63" spans="2:59">
      <c r="AN63" s="2"/>
      <c r="AO63" s="2"/>
      <c r="AP63" s="2"/>
      <c r="AQ63" s="2"/>
      <c r="AR63" s="2"/>
      <c r="AS63" s="2"/>
      <c r="AT63" s="2"/>
      <c r="AU63" s="2"/>
      <c r="AV63" s="2"/>
      <c r="AW63" s="2"/>
      <c r="AX63" s="2"/>
      <c r="AY63" s="2"/>
      <c r="AZ63" s="2"/>
      <c r="BA63" s="2"/>
      <c r="BB63" s="2"/>
      <c r="BC63" s="2"/>
      <c r="BD63" s="2"/>
      <c r="BE63" s="2"/>
      <c r="BF63" s="2"/>
    </row>
  </sheetData>
  <sheetProtection selectLockedCells="1"/>
  <protectedRanges>
    <protectedRange sqref="Z4:Z5 O16 V26 V28 Y30:Y31 M55:AG59 I10:U13 V23:V24 K23:U31" name="調査票製品"/>
    <protectedRange sqref="Y38:Y39 K39:U39 M38 O38:U38" name="調査票製品_1"/>
    <protectedRange sqref="Y33 W34 K33:U33 K35:L35" name="調査票製品_2"/>
    <protectedRange sqref="L55:L59 C55:G59 I55:J59" name="調査票製品_3"/>
  </protectedRanges>
  <customSheetViews>
    <customSheetView guid="{EE3F9A73-BD6B-4190-946A-287F3FC769AE}" showPageBreaks="1" printArea="1" view="pageBreakPreview" topLeftCell="A43">
      <selection activeCell="AJ60" sqref="AJ60"/>
      <pageMargins left="0.23622047244094491" right="0.23622047244094491" top="0.19685039370078741" bottom="0.15748031496062992" header="0.31496062992125984" footer="0.31496062992125984"/>
      <pageSetup paperSize="8" scale="85" orientation="landscape" cellComments="asDisplayed" r:id="rId1"/>
      <headerFooter alignWithMargins="0"/>
    </customSheetView>
  </customSheetViews>
  <mergeCells count="97">
    <mergeCell ref="AA48:AF48"/>
    <mergeCell ref="D45:F45"/>
    <mergeCell ref="G45:L45"/>
    <mergeCell ref="G42:L42"/>
    <mergeCell ref="X46:AE46"/>
    <mergeCell ref="D48:F48"/>
    <mergeCell ref="G48:L48"/>
    <mergeCell ref="N48:P48"/>
    <mergeCell ref="Q48:V48"/>
    <mergeCell ref="X48:Z48"/>
    <mergeCell ref="Q42:V42"/>
    <mergeCell ref="N42:P42"/>
    <mergeCell ref="Q45:V45"/>
    <mergeCell ref="N45:P45"/>
    <mergeCell ref="AA42:AF42"/>
    <mergeCell ref="X42:Z42"/>
    <mergeCell ref="N16:AF17"/>
    <mergeCell ref="I15:AF15"/>
    <mergeCell ref="D18:H18"/>
    <mergeCell ref="D49:K49"/>
    <mergeCell ref="N49:U49"/>
    <mergeCell ref="X49:AE49"/>
    <mergeCell ref="D41:K41"/>
    <mergeCell ref="N41:U41"/>
    <mergeCell ref="X41:AE41"/>
    <mergeCell ref="D44:K44"/>
    <mergeCell ref="N44:U44"/>
    <mergeCell ref="X44:AE44"/>
    <mergeCell ref="D43:K43"/>
    <mergeCell ref="N43:U43"/>
    <mergeCell ref="X43:AE43"/>
    <mergeCell ref="D42:F42"/>
    <mergeCell ref="D14:H14"/>
    <mergeCell ref="D15:H15"/>
    <mergeCell ref="D16:F17"/>
    <mergeCell ref="G16:J17"/>
    <mergeCell ref="K16:M17"/>
    <mergeCell ref="D12:H12"/>
    <mergeCell ref="D13:H13"/>
    <mergeCell ref="Z3:AH3"/>
    <mergeCell ref="Z4:AH4"/>
    <mergeCell ref="B7:AH8"/>
    <mergeCell ref="D10:H10"/>
    <mergeCell ref="D11:H11"/>
    <mergeCell ref="D19:H19"/>
    <mergeCell ref="E22:J22"/>
    <mergeCell ref="K22:U22"/>
    <mergeCell ref="V22:AF22"/>
    <mergeCell ref="E26:J27"/>
    <mergeCell ref="K26:U27"/>
    <mergeCell ref="V26:AF27"/>
    <mergeCell ref="D23:D29"/>
    <mergeCell ref="E28:J29"/>
    <mergeCell ref="K28:U29"/>
    <mergeCell ref="V28:AF29"/>
    <mergeCell ref="E23:J25"/>
    <mergeCell ref="K23:U25"/>
    <mergeCell ref="V23:AF25"/>
    <mergeCell ref="D30:D31"/>
    <mergeCell ref="E30:J31"/>
    <mergeCell ref="K30:U31"/>
    <mergeCell ref="V30:X30"/>
    <mergeCell ref="Y30:AF30"/>
    <mergeCell ref="V31:X31"/>
    <mergeCell ref="Y31:AF31"/>
    <mergeCell ref="N47:U47"/>
    <mergeCell ref="D33:AF33"/>
    <mergeCell ref="V35:AF35"/>
    <mergeCell ref="D37:K37"/>
    <mergeCell ref="D38:K38"/>
    <mergeCell ref="V34:AF34"/>
    <mergeCell ref="D34:U34"/>
    <mergeCell ref="X47:AE47"/>
    <mergeCell ref="X45:Z45"/>
    <mergeCell ref="AA45:AF45"/>
    <mergeCell ref="D52:K52"/>
    <mergeCell ref="D51:F51"/>
    <mergeCell ref="G51:L51"/>
    <mergeCell ref="C61:AH61"/>
    <mergeCell ref="D55:AF60"/>
    <mergeCell ref="N51:AF52"/>
    <mergeCell ref="D50:K50"/>
    <mergeCell ref="I10:X10"/>
    <mergeCell ref="I18:AF18"/>
    <mergeCell ref="I19:AF19"/>
    <mergeCell ref="S14:W14"/>
    <mergeCell ref="AC10:AE10"/>
    <mergeCell ref="Y10:AA10"/>
    <mergeCell ref="I11:AF11"/>
    <mergeCell ref="I12:AF12"/>
    <mergeCell ref="I13:AF13"/>
    <mergeCell ref="I14:R14"/>
    <mergeCell ref="X14:AF14"/>
    <mergeCell ref="D40:U40"/>
    <mergeCell ref="D46:K46"/>
    <mergeCell ref="N46:U46"/>
    <mergeCell ref="D47:K47"/>
  </mergeCells>
  <phoneticPr fontId="1"/>
  <conditionalFormatting sqref="AA45">
    <cfRule type="cellIs" dxfId="33" priority="41" stopIfTrue="1" operator="equal">
      <formula>"≧100ppm"</formula>
    </cfRule>
  </conditionalFormatting>
  <conditionalFormatting sqref="M35:R35 V34">
    <cfRule type="cellIs" dxfId="32" priority="55" stopIfTrue="1" operator="equal">
      <formula>"不明"</formula>
    </cfRule>
  </conditionalFormatting>
  <conditionalFormatting sqref="Q42 AA42 Q45 G45">
    <cfRule type="cellIs" dxfId="31" priority="20" stopIfTrue="1" operator="equal">
      <formula>"≧100ppm"</formula>
    </cfRule>
  </conditionalFormatting>
  <conditionalFormatting sqref="G48">
    <cfRule type="cellIs" dxfId="30" priority="19" stopIfTrue="1" operator="equal">
      <formula>"≧100ppm"</formula>
    </cfRule>
  </conditionalFormatting>
  <conditionalFormatting sqref="Q48">
    <cfRule type="cellIs" dxfId="29" priority="18" stopIfTrue="1" operator="equal">
      <formula>"≧100ppm"</formula>
    </cfRule>
  </conditionalFormatting>
  <conditionalFormatting sqref="AA48">
    <cfRule type="cellIs" dxfId="28" priority="17" stopIfTrue="1" operator="equal">
      <formula>"≧100ppm"</formula>
    </cfRule>
  </conditionalFormatting>
  <conditionalFormatting sqref="G51">
    <cfRule type="cellIs" dxfId="27" priority="16" stopIfTrue="1" operator="equal">
      <formula>"≧100ppm"</formula>
    </cfRule>
  </conditionalFormatting>
  <conditionalFormatting sqref="G42">
    <cfRule type="cellIs" dxfId="26" priority="11" stopIfTrue="1" operator="equal">
      <formula>"≧100ppm"</formula>
    </cfRule>
  </conditionalFormatting>
  <conditionalFormatting sqref="L50">
    <cfRule type="cellIs" dxfId="25" priority="1" stopIfTrue="1" operator="equal">
      <formula>"○"</formula>
    </cfRule>
  </conditionalFormatting>
  <conditionalFormatting sqref="L41">
    <cfRule type="cellIs" dxfId="24" priority="10" stopIfTrue="1" operator="equal">
      <formula>"○"</formula>
    </cfRule>
  </conditionalFormatting>
  <conditionalFormatting sqref="V41">
    <cfRule type="cellIs" dxfId="23" priority="9" stopIfTrue="1" operator="equal">
      <formula>"○"</formula>
    </cfRule>
  </conditionalFormatting>
  <conditionalFormatting sqref="AF41">
    <cfRule type="cellIs" dxfId="22" priority="8" stopIfTrue="1" operator="equal">
      <formula>"○"</formula>
    </cfRule>
  </conditionalFormatting>
  <conditionalFormatting sqref="L44">
    <cfRule type="cellIs" dxfId="21" priority="7" stopIfTrue="1" operator="equal">
      <formula>"○"</formula>
    </cfRule>
  </conditionalFormatting>
  <conditionalFormatting sqref="V44">
    <cfRule type="cellIs" dxfId="20" priority="6" stopIfTrue="1" operator="equal">
      <formula>"○"</formula>
    </cfRule>
  </conditionalFormatting>
  <conditionalFormatting sqref="AF44">
    <cfRule type="cellIs" dxfId="19" priority="5" stopIfTrue="1" operator="equal">
      <formula>"○"</formula>
    </cfRule>
  </conditionalFormatting>
  <conditionalFormatting sqref="AF47">
    <cfRule type="cellIs" dxfId="18" priority="4" stopIfTrue="1" operator="equal">
      <formula>"○"</formula>
    </cfRule>
  </conditionalFormatting>
  <conditionalFormatting sqref="V47">
    <cfRule type="cellIs" dxfId="17" priority="3" stopIfTrue="1" operator="equal">
      <formula>"○"</formula>
    </cfRule>
  </conditionalFormatting>
  <conditionalFormatting sqref="L47">
    <cfRule type="cellIs" dxfId="16" priority="2" stopIfTrue="1" operator="equal">
      <formula>"○"</formula>
    </cfRule>
  </conditionalFormatting>
  <dataValidations count="13">
    <dataValidation type="whole" imeMode="halfAlpha" operator="greaterThan" allowBlank="1" showInputMessage="1" showErrorMessage="1" sqref="C55:C59" xr:uid="{00000000-0002-0000-0200-000000000000}">
      <formula1>1</formula1>
    </dataValidation>
    <dataValidation type="decimal" imeMode="halfAlpha" allowBlank="1" showInputMessage="1" showErrorMessage="1" sqref="AG55:AG59" xr:uid="{00000000-0002-0000-0200-000001000000}">
      <formula1>0.1</formula1>
      <formula2>100</formula2>
    </dataValidation>
    <dataValidation showInputMessage="1" showErrorMessage="1" sqref="V28:AF29" xr:uid="{00000000-0002-0000-0200-000003000000}"/>
    <dataValidation type="list" allowBlank="1" showInputMessage="1" showErrorMessage="1" sqref="K28:U29" xr:uid="{00000000-0002-0000-0200-000004000000}">
      <formula1>$AN$27:$AN$28</formula1>
    </dataValidation>
    <dataValidation imeMode="hiragana" allowBlank="1" showInputMessage="1" showErrorMessage="1" sqref="V23:AF27" xr:uid="{00000000-0002-0000-0200-000005000000}"/>
    <dataValidation type="list" allowBlank="1" showInputMessage="1" showErrorMessage="1" sqref="G51 AA48 AA42 Q45 G45 G48 Q42 Q48 AA45" xr:uid="{B8E5F080-AE47-4D55-86F7-0C61ADABF747}">
      <formula1>$AN$44:$AN$47</formula1>
    </dataValidation>
    <dataValidation type="list" allowBlank="1" showInputMessage="1" showErrorMessage="1" sqref="AB10 AF10 L37:L38 L41 V41 AF41 V43:V44 AF43:AF44 AF46:AF47 V46:V47 L46:L47 L49:L50 L43:L44 V49 AF49 L52" xr:uid="{00000000-0002-0000-0200-000009000000}">
      <formula1>$AM$38:$AM$39</formula1>
    </dataValidation>
    <dataValidation type="textLength" operator="lessThan" allowBlank="1" showInputMessage="1" showErrorMessage="1" error="12けた以内で入力してください。" sqref="I14:R14 X14:AF14" xr:uid="{00000000-0002-0000-0200-00000D000000}">
      <formula1>13</formula1>
    </dataValidation>
    <dataValidation type="list" allowBlank="1" showInputMessage="1" showErrorMessage="1" sqref="V34:AF34" xr:uid="{00000000-0002-0000-0200-000008000000}">
      <formula1>$AM$29:$AM$32</formula1>
    </dataValidation>
    <dataValidation type="list" allowBlank="1" showInputMessage="1" showErrorMessage="1" sqref="K30:U31" xr:uid="{00000000-0002-0000-0200-000007000000}">
      <formula1>$AM$33:$AM$34</formula1>
    </dataValidation>
    <dataValidation type="list" allowBlank="1" showInputMessage="1" showErrorMessage="1" sqref="K26:U27" xr:uid="{00000000-0002-0000-0200-00000C000000}">
      <formula1>$AM$26:$AM$28</formula1>
    </dataValidation>
    <dataValidation type="list" allowBlank="1" showInputMessage="1" showErrorMessage="1" sqref="K23:U25" xr:uid="{46ECC38D-1FA5-4CBB-A960-45733E1E613B}">
      <formula1>$AM$22:$AM$24</formula1>
    </dataValidation>
    <dataValidation type="list" allowBlank="1" showInputMessage="1" showErrorMessage="1" sqref="G42:L42" xr:uid="{E1B3FE91-74F0-4B27-AFA2-315721CDB309}">
      <formula1>$AM$44:$AM$47</formula1>
    </dataValidation>
  </dataValidations>
  <hyperlinks>
    <hyperlink ref="I15" r:id="rId2" xr:uid="{00000000-0004-0000-0200-000000000000}"/>
  </hyperlinks>
  <pageMargins left="0.23622047244094491" right="0.23622047244094491" top="0.19685039370078741" bottom="0.15748031496062992" header="0.31496062992125984" footer="0.31496062992125984"/>
  <pageSetup paperSize="8" scale="85" orientation="landscape" cellComments="asDisplayed" r:id="rId3"/>
  <headerFooter alignWithMargins="0"/>
  <drawing r:id="rId4"/>
  <legacy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BK52"/>
  <sheetViews>
    <sheetView view="pageBreakPreview" zoomScale="75" zoomScaleNormal="100" zoomScaleSheetLayoutView="75" workbookViewId="0"/>
  </sheetViews>
  <sheetFormatPr defaultColWidth="2.625" defaultRowHeight="13.5"/>
  <cols>
    <col min="1" max="1" width="14.5" style="1" customWidth="1"/>
    <col min="2" max="7" width="2.625" style="1" customWidth="1"/>
    <col min="8" max="8" width="3.875" style="47" bestFit="1" customWidth="1"/>
    <col min="9" max="10" width="2.625" style="1" customWidth="1"/>
    <col min="11" max="11" width="3.875" style="47" bestFit="1" customWidth="1"/>
    <col min="12" max="29" width="2.625" style="1" customWidth="1"/>
    <col min="30" max="33" width="2.875" style="1" customWidth="1"/>
    <col min="34" max="34" width="10" style="1" customWidth="1"/>
    <col min="35" max="35" width="2.125" style="1" customWidth="1"/>
    <col min="36" max="36" width="6.5" style="1" customWidth="1"/>
    <col min="37" max="37" width="9" style="1" bestFit="1" customWidth="1"/>
    <col min="38" max="41" width="5.125" style="89" customWidth="1"/>
    <col min="42" max="42" width="10.625" style="1" customWidth="1"/>
    <col min="43" max="44" width="2.625" style="1"/>
    <col min="45" max="55" width="3" style="1" bestFit="1" customWidth="1"/>
    <col min="56" max="56" width="4" style="1" bestFit="1" customWidth="1"/>
    <col min="57" max="57" width="3" style="1" bestFit="1" customWidth="1"/>
    <col min="58" max="16384" width="2.625" style="1"/>
  </cols>
  <sheetData>
    <row r="1" spans="2:63" ht="52.5" customHeight="1"/>
    <row r="2" spans="2:63" ht="56.25" customHeight="1"/>
    <row r="3" spans="2:63" ht="48" customHeight="1" thickBot="1">
      <c r="BF3" s="85"/>
      <c r="BG3" s="85"/>
      <c r="BH3" s="85"/>
      <c r="BI3" s="85"/>
      <c r="BJ3" s="85"/>
      <c r="BK3" s="85"/>
    </row>
    <row r="4" spans="2:63">
      <c r="B4" s="3"/>
      <c r="C4" s="4"/>
      <c r="D4" s="4"/>
      <c r="E4" s="4"/>
      <c r="F4" s="4"/>
      <c r="G4" s="4"/>
      <c r="H4" s="48"/>
      <c r="I4" s="4"/>
      <c r="J4" s="4"/>
      <c r="K4" s="48"/>
      <c r="L4" s="4"/>
      <c r="M4" s="4"/>
      <c r="N4" s="4"/>
      <c r="O4" s="4"/>
      <c r="P4" s="4"/>
      <c r="Q4" s="4"/>
      <c r="R4" s="4"/>
      <c r="S4" s="4"/>
      <c r="T4" s="4"/>
      <c r="U4" s="4"/>
      <c r="V4" s="4"/>
      <c r="W4" s="4"/>
      <c r="X4" s="4"/>
      <c r="Y4" s="4"/>
      <c r="Z4" s="4"/>
      <c r="AA4" s="4"/>
      <c r="AB4" s="4"/>
      <c r="AC4" s="4"/>
      <c r="AD4" s="4"/>
      <c r="AE4" s="4"/>
      <c r="AF4" s="4"/>
      <c r="AG4" s="4"/>
      <c r="AH4" s="4"/>
      <c r="AI4" s="4"/>
      <c r="AJ4" s="4"/>
      <c r="AK4" s="5"/>
      <c r="BF4" s="85" t="s">
        <v>608</v>
      </c>
      <c r="BG4" s="85"/>
      <c r="BH4" s="85"/>
      <c r="BI4" s="85"/>
      <c r="BJ4" s="85"/>
      <c r="BK4" s="85" t="s">
        <v>615</v>
      </c>
    </row>
    <row r="5" spans="2:63" ht="16.5">
      <c r="B5" s="6"/>
      <c r="C5" s="7"/>
      <c r="D5" s="7"/>
      <c r="E5" s="7"/>
      <c r="F5" s="7"/>
      <c r="G5" s="7"/>
      <c r="H5" s="19"/>
      <c r="I5" s="7"/>
      <c r="J5" s="7"/>
      <c r="K5" s="19"/>
      <c r="L5" s="7"/>
      <c r="M5" s="7"/>
      <c r="N5" s="7"/>
      <c r="O5" s="7"/>
      <c r="P5" s="7"/>
      <c r="Q5" s="7"/>
      <c r="R5" s="7"/>
      <c r="S5" s="7"/>
      <c r="T5" s="7"/>
      <c r="U5" s="7"/>
      <c r="V5" s="292" t="s">
        <v>0</v>
      </c>
      <c r="W5" s="7"/>
      <c r="X5" s="7"/>
      <c r="Y5" s="7"/>
      <c r="Z5" s="535" t="str">
        <f>'調査票（製品）記入例'!Z3:AH3</f>
        <v>2020（Ver.6.1）</v>
      </c>
      <c r="AA5" s="535"/>
      <c r="AB5" s="535"/>
      <c r="AC5" s="535"/>
      <c r="AD5" s="535"/>
      <c r="AE5" s="535"/>
      <c r="AF5" s="535"/>
      <c r="AG5" s="535"/>
      <c r="AH5" s="535"/>
      <c r="AI5" s="535"/>
      <c r="AJ5" s="535"/>
      <c r="AK5" s="536"/>
      <c r="BF5" s="85" t="s">
        <v>609</v>
      </c>
      <c r="BG5" s="85"/>
      <c r="BH5" s="85"/>
      <c r="BI5" s="85"/>
      <c r="BJ5" s="85"/>
      <c r="BK5" s="85" t="s">
        <v>616</v>
      </c>
    </row>
    <row r="6" spans="2:63" ht="16.5">
      <c r="B6" s="6"/>
      <c r="C6" s="7"/>
      <c r="D6" s="7"/>
      <c r="E6" s="7"/>
      <c r="F6" s="7"/>
      <c r="G6" s="7"/>
      <c r="H6" s="19"/>
      <c r="I6" s="7"/>
      <c r="J6" s="7"/>
      <c r="K6" s="19"/>
      <c r="L6" s="9"/>
      <c r="M6" s="9"/>
      <c r="N6" s="9"/>
      <c r="O6" s="7"/>
      <c r="P6" s="9"/>
      <c r="Q6" s="9"/>
      <c r="R6" s="9"/>
      <c r="S6" s="9"/>
      <c r="T6" s="9"/>
      <c r="U6" s="9"/>
      <c r="V6" s="292" t="s">
        <v>1</v>
      </c>
      <c r="W6" s="7"/>
      <c r="X6" s="7"/>
      <c r="Y6" s="7"/>
      <c r="Z6" s="537">
        <f>IF('調査票（製品）記入例'!Z4:AH4="","",'調査票（製品）記入例'!Z4:AH4)</f>
        <v>44136</v>
      </c>
      <c r="AA6" s="537"/>
      <c r="AB6" s="537"/>
      <c r="AC6" s="537"/>
      <c r="AD6" s="537"/>
      <c r="AE6" s="537"/>
      <c r="AF6" s="537"/>
      <c r="AG6" s="537"/>
      <c r="AH6" s="537"/>
      <c r="AI6" s="537"/>
      <c r="AJ6" s="537"/>
      <c r="AK6" s="538"/>
      <c r="BF6" s="85" t="s">
        <v>614</v>
      </c>
      <c r="BG6" s="85"/>
      <c r="BH6" s="85"/>
      <c r="BI6" s="85"/>
      <c r="BJ6" s="85"/>
      <c r="BK6" s="85"/>
    </row>
    <row r="7" spans="2:63" ht="13.5" customHeight="1">
      <c r="B7" s="6"/>
      <c r="C7" s="7"/>
      <c r="D7" s="7"/>
      <c r="E7" s="7"/>
      <c r="F7" s="7"/>
      <c r="G7" s="7"/>
      <c r="H7" s="19"/>
      <c r="I7" s="7"/>
      <c r="J7" s="7"/>
      <c r="K7" s="19"/>
      <c r="L7" s="9"/>
      <c r="M7" s="9"/>
      <c r="N7" s="9"/>
      <c r="O7" s="7"/>
      <c r="P7" s="9"/>
      <c r="Q7" s="9"/>
      <c r="R7" s="9"/>
      <c r="S7" s="9"/>
      <c r="T7" s="9"/>
      <c r="U7" s="9"/>
      <c r="V7" s="7"/>
      <c r="W7" s="7"/>
      <c r="X7" s="7"/>
      <c r="Y7" s="7"/>
      <c r="Z7" s="19"/>
      <c r="AA7" s="19"/>
      <c r="AB7" s="19"/>
      <c r="AC7" s="19"/>
      <c r="AD7" s="19"/>
      <c r="AE7" s="19"/>
      <c r="AF7" s="19"/>
      <c r="AG7" s="19"/>
      <c r="AH7" s="19"/>
      <c r="AI7" s="19"/>
      <c r="AJ7" s="19"/>
      <c r="AK7" s="13"/>
      <c r="BF7" s="85" t="s">
        <v>610</v>
      </c>
      <c r="BG7" s="85"/>
      <c r="BH7" s="85"/>
      <c r="BI7" s="85"/>
      <c r="BJ7" s="85"/>
      <c r="BK7" s="85"/>
    </row>
    <row r="8" spans="2:63" ht="13.5" customHeight="1">
      <c r="B8" s="501" t="s">
        <v>46</v>
      </c>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39"/>
      <c r="AI8" s="539"/>
      <c r="AJ8" s="539"/>
      <c r="AK8" s="540"/>
      <c r="BF8" s="85" t="s">
        <v>612</v>
      </c>
      <c r="BG8" s="85"/>
      <c r="BH8" s="85"/>
      <c r="BI8" s="85"/>
      <c r="BJ8" s="85"/>
      <c r="BK8" s="85"/>
    </row>
    <row r="9" spans="2:63" ht="13.5" customHeight="1">
      <c r="B9" s="501"/>
      <c r="C9" s="539"/>
      <c r="D9" s="539"/>
      <c r="E9" s="539"/>
      <c r="F9" s="539"/>
      <c r="G9" s="539"/>
      <c r="H9" s="539"/>
      <c r="I9" s="539"/>
      <c r="J9" s="539"/>
      <c r="K9" s="539"/>
      <c r="L9" s="539"/>
      <c r="M9" s="539"/>
      <c r="N9" s="539"/>
      <c r="O9" s="539"/>
      <c r="P9" s="539"/>
      <c r="Q9" s="539"/>
      <c r="R9" s="539"/>
      <c r="S9" s="539"/>
      <c r="T9" s="539"/>
      <c r="U9" s="539"/>
      <c r="V9" s="539"/>
      <c r="W9" s="539"/>
      <c r="X9" s="539"/>
      <c r="Y9" s="539"/>
      <c r="Z9" s="539"/>
      <c r="AA9" s="539"/>
      <c r="AB9" s="539"/>
      <c r="AC9" s="539"/>
      <c r="AD9" s="539"/>
      <c r="AE9" s="539"/>
      <c r="AF9" s="539"/>
      <c r="AG9" s="539"/>
      <c r="AH9" s="539"/>
      <c r="AI9" s="539"/>
      <c r="AJ9" s="539"/>
      <c r="AK9" s="540"/>
      <c r="BF9" s="85" t="s">
        <v>613</v>
      </c>
      <c r="BG9" s="85"/>
      <c r="BH9" s="85"/>
      <c r="BI9" s="85"/>
      <c r="BJ9" s="85"/>
      <c r="BK9" s="85"/>
    </row>
    <row r="10" spans="2:63" ht="13.5" customHeight="1">
      <c r="B10" s="67"/>
      <c r="C10" s="68"/>
      <c r="D10" s="68"/>
      <c r="E10" s="68"/>
      <c r="F10" s="7"/>
      <c r="G10" s="7"/>
      <c r="H10" s="19"/>
      <c r="I10" s="7"/>
      <c r="J10" s="7"/>
      <c r="K10" s="68"/>
      <c r="L10" s="7"/>
      <c r="M10" s="7"/>
      <c r="N10" s="7"/>
      <c r="O10" s="7"/>
      <c r="P10" s="7"/>
      <c r="Q10" s="7"/>
      <c r="R10" s="7"/>
      <c r="S10" s="7"/>
      <c r="T10" s="7"/>
      <c r="U10" s="7"/>
      <c r="V10" s="7"/>
      <c r="W10" s="7"/>
      <c r="X10" s="7"/>
      <c r="Y10" s="68"/>
      <c r="Z10" s="68"/>
      <c r="AA10" s="68"/>
      <c r="AB10" s="68"/>
      <c r="AC10" s="68"/>
      <c r="AD10" s="68"/>
      <c r="AE10" s="68"/>
      <c r="AF10" s="68"/>
      <c r="AG10" s="68"/>
      <c r="AH10" s="68"/>
      <c r="AI10" s="68"/>
      <c r="AJ10" s="68"/>
      <c r="AK10" s="69"/>
      <c r="BF10" s="85"/>
      <c r="BG10" s="85"/>
      <c r="BH10" s="85"/>
      <c r="BI10" s="85"/>
      <c r="BJ10" s="85"/>
      <c r="BK10" s="85"/>
    </row>
    <row r="11" spans="2:63">
      <c r="B11" s="6"/>
      <c r="C11" s="20"/>
      <c r="D11" s="7"/>
      <c r="E11" s="7"/>
      <c r="F11" s="7"/>
      <c r="G11" s="7"/>
      <c r="H11" s="19"/>
      <c r="I11" s="7"/>
      <c r="J11" s="7"/>
      <c r="K11" s="19"/>
      <c r="L11" s="7"/>
      <c r="M11" s="7"/>
      <c r="N11" s="7"/>
      <c r="O11" s="7"/>
      <c r="P11" s="7"/>
      <c r="Q11" s="7"/>
      <c r="R11" s="7"/>
      <c r="S11" s="7"/>
      <c r="T11" s="7"/>
      <c r="U11" s="7"/>
      <c r="V11" s="7"/>
      <c r="W11" s="7"/>
      <c r="X11" s="7"/>
      <c r="Y11" s="7"/>
      <c r="Z11" s="7"/>
      <c r="AA11" s="7"/>
      <c r="AB11" s="7"/>
      <c r="AC11" s="7"/>
      <c r="AD11" s="541"/>
      <c r="AE11" s="541"/>
      <c r="AF11" s="541"/>
      <c r="AG11" s="541"/>
      <c r="AH11" s="72"/>
      <c r="AI11" s="72"/>
      <c r="AJ11" s="7"/>
      <c r="AK11" s="17"/>
      <c r="BF11" s="49" t="s">
        <v>56</v>
      </c>
    </row>
    <row r="12" spans="2:63" ht="19.899999999999999" customHeight="1">
      <c r="B12" s="579" t="s">
        <v>619</v>
      </c>
      <c r="C12" s="542" t="s">
        <v>850</v>
      </c>
      <c r="D12" s="542"/>
      <c r="E12" s="542"/>
      <c r="F12" s="542"/>
      <c r="G12" s="542"/>
      <c r="H12" s="542"/>
      <c r="I12" s="542"/>
      <c r="J12" s="542"/>
      <c r="K12" s="542"/>
      <c r="L12" s="542"/>
      <c r="M12" s="544" t="s">
        <v>47</v>
      </c>
      <c r="N12" s="545"/>
      <c r="O12" s="545"/>
      <c r="P12" s="545"/>
      <c r="Q12" s="545"/>
      <c r="R12" s="545"/>
      <c r="S12" s="545"/>
      <c r="T12" s="545"/>
      <c r="U12" s="545"/>
      <c r="V12" s="545"/>
      <c r="W12" s="545"/>
      <c r="X12" s="545"/>
      <c r="Y12" s="545"/>
      <c r="Z12" s="545"/>
      <c r="AA12" s="545"/>
      <c r="AB12" s="545"/>
      <c r="AC12" s="546"/>
      <c r="AD12" s="581" t="s">
        <v>836</v>
      </c>
      <c r="AE12" s="582"/>
      <c r="AF12" s="582"/>
      <c r="AG12" s="582"/>
      <c r="AH12" s="582"/>
      <c r="AI12" s="583"/>
      <c r="AJ12" s="558" t="s">
        <v>606</v>
      </c>
      <c r="AK12" s="577" t="s">
        <v>607</v>
      </c>
      <c r="AL12" s="561" t="s">
        <v>682</v>
      </c>
      <c r="AM12" s="562"/>
      <c r="AN12" s="562"/>
      <c r="AO12" s="562"/>
      <c r="BF12" s="49" t="s">
        <v>57</v>
      </c>
    </row>
    <row r="13" spans="2:63" ht="19.899999999999999" customHeight="1">
      <c r="B13" s="580"/>
      <c r="C13" s="543"/>
      <c r="D13" s="543"/>
      <c r="E13" s="543"/>
      <c r="F13" s="543"/>
      <c r="G13" s="543"/>
      <c r="H13" s="543"/>
      <c r="I13" s="543"/>
      <c r="J13" s="543"/>
      <c r="K13" s="543"/>
      <c r="L13" s="543"/>
      <c r="M13" s="547"/>
      <c r="N13" s="548"/>
      <c r="O13" s="548"/>
      <c r="P13" s="548"/>
      <c r="Q13" s="548"/>
      <c r="R13" s="548"/>
      <c r="S13" s="548"/>
      <c r="T13" s="548"/>
      <c r="U13" s="548"/>
      <c r="V13" s="548"/>
      <c r="W13" s="548"/>
      <c r="X13" s="548"/>
      <c r="Y13" s="548"/>
      <c r="Z13" s="548"/>
      <c r="AA13" s="548"/>
      <c r="AB13" s="548"/>
      <c r="AC13" s="549"/>
      <c r="AD13" s="550" t="s">
        <v>48</v>
      </c>
      <c r="AE13" s="550"/>
      <c r="AF13" s="550" t="s">
        <v>49</v>
      </c>
      <c r="AG13" s="550"/>
      <c r="AH13" s="584" t="s">
        <v>605</v>
      </c>
      <c r="AI13" s="585"/>
      <c r="AJ13" s="559"/>
      <c r="AK13" s="578"/>
      <c r="AL13" s="563" t="s">
        <v>683</v>
      </c>
      <c r="AM13" s="564"/>
      <c r="AN13" s="564" t="s">
        <v>684</v>
      </c>
      <c r="AO13" s="564"/>
      <c r="BF13" s="50" t="s">
        <v>58</v>
      </c>
    </row>
    <row r="14" spans="2:63" ht="19.899999999999999" customHeight="1">
      <c r="B14" s="309" t="str">
        <f t="shared" ref="B14:B46" si="0">IF(BF14="2","",IF(BF14="1","✓",IF(BF14="3",IF(COUNTBLANK(M14)=0,"✓",""),"")))</f>
        <v>✓</v>
      </c>
      <c r="C14" s="551">
        <v>11330</v>
      </c>
      <c r="D14" s="552"/>
      <c r="E14" s="552"/>
      <c r="F14" s="552"/>
      <c r="G14" s="552"/>
      <c r="H14" s="310" t="s">
        <v>5</v>
      </c>
      <c r="I14" s="553" t="s">
        <v>221</v>
      </c>
      <c r="J14" s="553"/>
      <c r="K14" s="311" t="s">
        <v>5</v>
      </c>
      <c r="L14" s="312">
        <v>7</v>
      </c>
      <c r="M14" s="554" t="s">
        <v>222</v>
      </c>
      <c r="N14" s="555"/>
      <c r="O14" s="555"/>
      <c r="P14" s="555"/>
      <c r="Q14" s="555"/>
      <c r="R14" s="555"/>
      <c r="S14" s="555"/>
      <c r="T14" s="555"/>
      <c r="U14" s="555"/>
      <c r="V14" s="555"/>
      <c r="W14" s="555"/>
      <c r="X14" s="555"/>
      <c r="Y14" s="555"/>
      <c r="Z14" s="555"/>
      <c r="AA14" s="555"/>
      <c r="AB14" s="555"/>
      <c r="AC14" s="556"/>
      <c r="AD14" s="557"/>
      <c r="AE14" s="557"/>
      <c r="AF14" s="557"/>
      <c r="AG14" s="557"/>
      <c r="AH14" s="313">
        <v>35</v>
      </c>
      <c r="AI14" s="314"/>
      <c r="AJ14" s="315"/>
      <c r="AK14" s="307" t="s">
        <v>614</v>
      </c>
      <c r="AL14" s="565" t="str">
        <f t="shared" ref="AL14:AL44" si="1">IF(ISBLANK(AH14),"",IF(AH14=100,"100","")&amp;IF(AND(92.5&lt;=AH14,AH14&lt;100),"90","")&amp;IF(AND(87.5&lt;=AH14,AH14&lt;92.5),"85","")&amp;IF(AND(82.5&lt;=AH14,AH14&lt;87.5),"80","")&amp;IF(AND(77.5&lt;=AH14,AH14&lt;82.5),"75","")&amp;IF(AND(72.5&lt;=AH14,AH14&lt;77.5),"70","")&amp;IF(AND(67.5&lt;=AH14,AH14&lt;72.5),"65","")&amp;IF(AND(62.5&lt;=AH14,AH14&lt;67.5),"60","")&amp;IF(AND(57.5&lt;=AH14,AH14&lt;62.5),"55","")&amp;IF(AND(52.5&lt;=AH14,AH14&lt;57.5),"50","")&amp;IF(AND(47.5&lt;=AH14,AH14&lt;52.5),"45","")&amp;IF(AND(42.5&lt;=AH14,AH14&lt;47.5),"40","")&amp;IF(AND(37.5&lt;=AH14,AH14&lt;42.5),"35","")&amp;IF(AND(32.5&lt;=AH14,AH14&lt;37.5),"30","")&amp;IF(AND(27.5&lt;=AH14,AH14&lt;32.5),"25","")&amp;IF(AND(22.5&lt;=AH14,AH14&lt;27.5),"20","")&amp;IF(AND(17.5&lt;=AH14,AH14&lt;22.5),"15","")&amp;IF(AND(12.5&lt;=AH14,AH14&lt;17.5),"10","")&amp;IF(AND(10&lt;=AH14,AH14&lt;12.5),"5","")&amp;IF(AND(5&lt;AH14,AH14&lt;10),"5","")&amp;IF(AND(1&lt;AH14,AH14&lt;=5),"1","")&amp;IF(AND(0.1&lt;AH14,AH14&lt;=1),"0.1","")&amp;IF(AND(0.01&lt;AH14,AH14&lt;=0.1),"0.01","")&amp;IF(AND(0.001&lt;AH14,AH14&lt;=0.01),"0.001","")&amp;IF(AND(0.0001&lt;AH14,AH14&lt;=0.001),"0.0001","")&amp;IF(AND(0&lt;AH14,AH14&lt;=0.0001),"0","")&amp;IF(AH14=0,"0",""))</f>
        <v>30</v>
      </c>
      <c r="AM14" s="566"/>
      <c r="AN14" s="566" t="str">
        <f t="shared" ref="AN14:AN44" si="2">IF(ISBLANK(AH14),"",IF(AH14=100,"100","")&amp;IF(AND(92.5&lt;=AH14,AH14&lt;100),"100","")&amp;IF(AND(87.5&lt;=AH14,AH14&lt;92.5),"95","")&amp;IF(AND(82.5&lt;=AH14,AH14&lt;87.5),"90","")&amp;IF(AND(77.5&lt;=AH14,AH14&lt;82.5),"85","")&amp;IF(AND(72.5&lt;=AH14,AH14&lt;77.5),"80","")&amp;IF(AND(67.5&lt;=AH14,AH14&lt;72.5),"75","")&amp;IF(AND(62.5&lt;=AH14,AH14&lt;67.5),"70","")&amp;IF(AND(57.5&lt;=AH14,AH14&lt;62.5),"65","")&amp;IF(AND(52.5&lt;=AH14,AH14&lt;57.5),"60","")&amp;IF(AND(47.5&lt;=AH14,AH14&lt;52.5),"55","")&amp;IF(AND(42.5&lt;=AH14,AH14&lt;47.5),"50","")&amp;IF(AND(37.5&lt;=AH14,AH14&lt;42.5),"45","")&amp;IF(AND(32.5&lt;=AH14,AH14&lt;37.5),"40","")&amp;IF(AND(27.5&lt;=AH14,AH14&lt;32.5),"35","")&amp;IF(AND(22.5&lt;=AH14,AH14&lt;27.5),"30","")&amp;IF(AND(17.5&lt;=AH14,AH14&lt;22.5),"25","")&amp;IF(AND(12.5&lt;=AH14,AH14&lt;17.5),"20","")&amp;IF(AND(10&lt;=AH14,AH14&lt;12.5),"15","")&amp;IF(AND(5&lt;AH14,AH14&lt;10),"10","")&amp;IF(AND(1&lt;AH14,AH14&lt;=5),"5","")&amp;IF(AND(0.1&lt;AH14,AH14&lt;=1),"1","")&amp;IF(AND(0.01&lt;AH14,AH14&lt;=0.1),"0.1","")&amp;IF(AND(0.001&lt;AH14,AH14&lt;=0.01),"0.01","")&amp;IF(AND(0.0001&lt;AH14,AH14&lt;=0.001),"0.001","")&amp;IF(AND(0&lt;AH14,AH14&lt;=0.0001),"0.0001","")&amp;IF(AH14=0,"0",""))</f>
        <v>40</v>
      </c>
      <c r="AO14" s="566"/>
      <c r="AR14" s="49" t="str">
        <f t="shared" ref="AR14:AR46" si="3">RIGHT("0000000000"&amp;C14&amp;RIGHT("0"&amp;I14,2)&amp;L14,11)</f>
        <v>00011330207</v>
      </c>
      <c r="AS14" s="49">
        <f t="shared" ref="AS14:AS46" si="4">VALUE(MID($AR14,1,1))</f>
        <v>0</v>
      </c>
      <c r="AT14" s="49">
        <f t="shared" ref="AT14:AT46" si="5">VALUE(MID($AR14,2,1))</f>
        <v>0</v>
      </c>
      <c r="AU14" s="49">
        <f t="shared" ref="AU14:AU46" si="6">VALUE(MID($AR14,3,1))</f>
        <v>0</v>
      </c>
      <c r="AV14" s="49">
        <f t="shared" ref="AV14:AV46" si="7">VALUE(MID($AR14,4,1))</f>
        <v>1</v>
      </c>
      <c r="AW14" s="49">
        <f>VALUE(MID($AR14,5,1))</f>
        <v>1</v>
      </c>
      <c r="AX14" s="49">
        <f t="shared" ref="AX14:AX46" si="8">VALUE(MID($AR14,6,1))</f>
        <v>3</v>
      </c>
      <c r="AY14" s="49">
        <f t="shared" ref="AY14:AY46" si="9">VALUE(MID($AR14,7,1))</f>
        <v>3</v>
      </c>
      <c r="AZ14" s="49">
        <f t="shared" ref="AZ14:AZ46" si="10">VALUE(MID($AR14,8,1))</f>
        <v>0</v>
      </c>
      <c r="BA14" s="49">
        <f t="shared" ref="BA14:BA46" si="11">VALUE(MID($AR14,9,1))</f>
        <v>2</v>
      </c>
      <c r="BB14" s="49">
        <f t="shared" ref="BB14:BB46" si="12">VALUE(MID($AR14,10,1))</f>
        <v>0</v>
      </c>
      <c r="BC14" s="49">
        <f t="shared" ref="BC14:BC46" si="13">VALUE(RIGHT($AR14,1))</f>
        <v>7</v>
      </c>
      <c r="BD14" s="49">
        <f>BB14+BA14*2+AZ14*3+AY14*4+AX14*5+AW14*6+AV14*7+AU14*8+AT14*9+AS14*10</f>
        <v>44</v>
      </c>
      <c r="BE14" s="49">
        <f>VALUE(RIGHT(BD14,1))</f>
        <v>4</v>
      </c>
      <c r="BF14" s="49" t="str">
        <f t="shared" ref="BF14:BF46" si="14">IF(C14&amp;I14&amp;L14="","3",IF((C14*1000+I14*10+L14&lt;50000)+(C14*1000+I14*10+L14&gt;990000000),"1",IF(BC14=BE14,"2","1")))</f>
        <v>1</v>
      </c>
    </row>
    <row r="15" spans="2:63" ht="19.899999999999999" customHeight="1">
      <c r="B15" s="309" t="str">
        <f t="shared" si="0"/>
        <v/>
      </c>
      <c r="C15" s="551">
        <v>141</v>
      </c>
      <c r="D15" s="552"/>
      <c r="E15" s="552"/>
      <c r="F15" s="552"/>
      <c r="G15" s="552"/>
      <c r="H15" s="310" t="s">
        <v>5</v>
      </c>
      <c r="I15" s="553" t="s">
        <v>227</v>
      </c>
      <c r="J15" s="553"/>
      <c r="K15" s="311" t="s">
        <v>5</v>
      </c>
      <c r="L15" s="312">
        <v>6</v>
      </c>
      <c r="M15" s="554" t="s">
        <v>223</v>
      </c>
      <c r="N15" s="555"/>
      <c r="O15" s="555"/>
      <c r="P15" s="555"/>
      <c r="Q15" s="555"/>
      <c r="R15" s="555"/>
      <c r="S15" s="555"/>
      <c r="T15" s="555"/>
      <c r="U15" s="555"/>
      <c r="V15" s="555"/>
      <c r="W15" s="555"/>
      <c r="X15" s="555"/>
      <c r="Y15" s="555"/>
      <c r="Z15" s="555"/>
      <c r="AA15" s="555"/>
      <c r="AB15" s="555"/>
      <c r="AC15" s="556"/>
      <c r="AD15" s="560"/>
      <c r="AE15" s="560"/>
      <c r="AF15" s="560"/>
      <c r="AG15" s="560"/>
      <c r="AH15" s="313">
        <v>5</v>
      </c>
      <c r="AI15" s="314"/>
      <c r="AJ15" s="315"/>
      <c r="AK15" s="307" t="s">
        <v>614</v>
      </c>
      <c r="AL15" s="565" t="str">
        <f t="shared" si="1"/>
        <v>1</v>
      </c>
      <c r="AM15" s="566"/>
      <c r="AN15" s="566" t="str">
        <f t="shared" si="2"/>
        <v>5</v>
      </c>
      <c r="AO15" s="566"/>
      <c r="AR15" s="49" t="str">
        <f t="shared" si="3"/>
        <v>00000141786</v>
      </c>
      <c r="AS15" s="49">
        <f t="shared" si="4"/>
        <v>0</v>
      </c>
      <c r="AT15" s="49">
        <f t="shared" si="5"/>
        <v>0</v>
      </c>
      <c r="AU15" s="49">
        <f t="shared" si="6"/>
        <v>0</v>
      </c>
      <c r="AV15" s="49">
        <f t="shared" si="7"/>
        <v>0</v>
      </c>
      <c r="AW15" s="49">
        <f t="shared" ref="AW15:AW46" si="15">VALUE(MID($AR15,5,1))</f>
        <v>0</v>
      </c>
      <c r="AX15" s="49">
        <f t="shared" si="8"/>
        <v>1</v>
      </c>
      <c r="AY15" s="49">
        <f t="shared" si="9"/>
        <v>4</v>
      </c>
      <c r="AZ15" s="49">
        <f t="shared" si="10"/>
        <v>1</v>
      </c>
      <c r="BA15" s="49">
        <f t="shared" si="11"/>
        <v>7</v>
      </c>
      <c r="BB15" s="49">
        <f t="shared" si="12"/>
        <v>8</v>
      </c>
      <c r="BC15" s="49">
        <f t="shared" si="13"/>
        <v>6</v>
      </c>
      <c r="BD15" s="49">
        <f t="shared" ref="BD15:BD46" si="16">BB15+BA15*2+AZ15*3+AY15*4+AX15*5+AW15*6+AV15*7+AU15*8+AT15*9+AS15*10</f>
        <v>46</v>
      </c>
      <c r="BE15" s="49">
        <f t="shared" ref="BE15:BE46" si="17">VALUE(RIGHT(BD15,1))</f>
        <v>6</v>
      </c>
      <c r="BF15" s="49" t="str">
        <f t="shared" si="14"/>
        <v>2</v>
      </c>
    </row>
    <row r="16" spans="2:63" ht="19.899999999999999" customHeight="1">
      <c r="B16" s="309" t="str">
        <f t="shared" si="0"/>
        <v/>
      </c>
      <c r="C16" s="551">
        <v>1317</v>
      </c>
      <c r="D16" s="552"/>
      <c r="E16" s="552"/>
      <c r="F16" s="552"/>
      <c r="G16" s="552"/>
      <c r="H16" s="310" t="s">
        <v>5</v>
      </c>
      <c r="I16" s="553" t="s">
        <v>228</v>
      </c>
      <c r="J16" s="553"/>
      <c r="K16" s="311" t="s">
        <v>5</v>
      </c>
      <c r="L16" s="312">
        <v>8</v>
      </c>
      <c r="M16" s="554" t="s">
        <v>853</v>
      </c>
      <c r="N16" s="555"/>
      <c r="O16" s="555"/>
      <c r="P16" s="555"/>
      <c r="Q16" s="555"/>
      <c r="R16" s="555"/>
      <c r="S16" s="555"/>
      <c r="T16" s="555"/>
      <c r="U16" s="555"/>
      <c r="V16" s="555"/>
      <c r="W16" s="555"/>
      <c r="X16" s="555"/>
      <c r="Y16" s="555"/>
      <c r="Z16" s="555"/>
      <c r="AA16" s="555"/>
      <c r="AB16" s="555"/>
      <c r="AC16" s="556"/>
      <c r="AD16" s="560"/>
      <c r="AE16" s="560"/>
      <c r="AF16" s="560"/>
      <c r="AG16" s="560"/>
      <c r="AH16" s="313">
        <v>18</v>
      </c>
      <c r="AI16" s="314"/>
      <c r="AJ16" s="315"/>
      <c r="AK16" s="307" t="s">
        <v>609</v>
      </c>
      <c r="AL16" s="565" t="str">
        <f t="shared" si="1"/>
        <v>15</v>
      </c>
      <c r="AM16" s="566"/>
      <c r="AN16" s="566" t="str">
        <f t="shared" si="2"/>
        <v>25</v>
      </c>
      <c r="AO16" s="566"/>
      <c r="AR16" s="49" t="str">
        <f t="shared" si="3"/>
        <v>00001317368</v>
      </c>
      <c r="AS16" s="49">
        <f t="shared" si="4"/>
        <v>0</v>
      </c>
      <c r="AT16" s="49">
        <f t="shared" si="5"/>
        <v>0</v>
      </c>
      <c r="AU16" s="49">
        <f t="shared" si="6"/>
        <v>0</v>
      </c>
      <c r="AV16" s="49">
        <f t="shared" si="7"/>
        <v>0</v>
      </c>
      <c r="AW16" s="49">
        <f t="shared" si="15"/>
        <v>1</v>
      </c>
      <c r="AX16" s="49">
        <f t="shared" si="8"/>
        <v>3</v>
      </c>
      <c r="AY16" s="49">
        <f t="shared" si="9"/>
        <v>1</v>
      </c>
      <c r="AZ16" s="49">
        <f t="shared" si="10"/>
        <v>7</v>
      </c>
      <c r="BA16" s="49">
        <f t="shared" si="11"/>
        <v>3</v>
      </c>
      <c r="BB16" s="49">
        <f t="shared" si="12"/>
        <v>6</v>
      </c>
      <c r="BC16" s="49">
        <f t="shared" si="13"/>
        <v>8</v>
      </c>
      <c r="BD16" s="49">
        <f>BB16+BA16*2+AZ16*3+AY16*4+AX16*5+AW16*6+AV16*7+AU16*8+AT16*9+AS16*10</f>
        <v>58</v>
      </c>
      <c r="BE16" s="49">
        <f t="shared" si="17"/>
        <v>8</v>
      </c>
      <c r="BF16" s="49" t="str">
        <f t="shared" si="14"/>
        <v>2</v>
      </c>
    </row>
    <row r="17" spans="2:58" ht="19.899999999999999" customHeight="1">
      <c r="B17" s="309" t="str">
        <f t="shared" si="0"/>
        <v/>
      </c>
      <c r="C17" s="551">
        <v>8050</v>
      </c>
      <c r="D17" s="552"/>
      <c r="E17" s="552"/>
      <c r="F17" s="552"/>
      <c r="G17" s="552"/>
      <c r="H17" s="310" t="s">
        <v>5</v>
      </c>
      <c r="I17" s="553" t="s">
        <v>229</v>
      </c>
      <c r="J17" s="553"/>
      <c r="K17" s="311" t="s">
        <v>5</v>
      </c>
      <c r="L17" s="312">
        <v>7</v>
      </c>
      <c r="M17" s="554" t="s">
        <v>224</v>
      </c>
      <c r="N17" s="555"/>
      <c r="O17" s="555"/>
      <c r="P17" s="555"/>
      <c r="Q17" s="555"/>
      <c r="R17" s="555"/>
      <c r="S17" s="555"/>
      <c r="T17" s="555"/>
      <c r="U17" s="555"/>
      <c r="V17" s="555"/>
      <c r="W17" s="555"/>
      <c r="X17" s="555"/>
      <c r="Y17" s="555"/>
      <c r="Z17" s="555"/>
      <c r="AA17" s="555"/>
      <c r="AB17" s="555"/>
      <c r="AC17" s="556"/>
      <c r="AD17" s="560"/>
      <c r="AE17" s="560"/>
      <c r="AF17" s="560"/>
      <c r="AG17" s="560"/>
      <c r="AH17" s="313">
        <v>8</v>
      </c>
      <c r="AI17" s="314"/>
      <c r="AJ17" s="315"/>
      <c r="AK17" s="307" t="s">
        <v>608</v>
      </c>
      <c r="AL17" s="565" t="str">
        <f t="shared" si="1"/>
        <v>5</v>
      </c>
      <c r="AM17" s="566"/>
      <c r="AN17" s="566" t="str">
        <f t="shared" si="2"/>
        <v>10</v>
      </c>
      <c r="AO17" s="566"/>
      <c r="AR17" s="49" t="str">
        <f t="shared" si="3"/>
        <v>00008050097</v>
      </c>
      <c r="AS17" s="49">
        <f t="shared" si="4"/>
        <v>0</v>
      </c>
      <c r="AT17" s="49">
        <f t="shared" si="5"/>
        <v>0</v>
      </c>
      <c r="AU17" s="49">
        <f t="shared" si="6"/>
        <v>0</v>
      </c>
      <c r="AV17" s="49">
        <f t="shared" si="7"/>
        <v>0</v>
      </c>
      <c r="AW17" s="49">
        <f t="shared" si="15"/>
        <v>8</v>
      </c>
      <c r="AX17" s="49">
        <f t="shared" si="8"/>
        <v>0</v>
      </c>
      <c r="AY17" s="49">
        <f t="shared" si="9"/>
        <v>5</v>
      </c>
      <c r="AZ17" s="49">
        <f t="shared" si="10"/>
        <v>0</v>
      </c>
      <c r="BA17" s="49">
        <f t="shared" si="11"/>
        <v>0</v>
      </c>
      <c r="BB17" s="49">
        <f t="shared" si="12"/>
        <v>9</v>
      </c>
      <c r="BC17" s="49">
        <f t="shared" si="13"/>
        <v>7</v>
      </c>
      <c r="BD17" s="49">
        <f t="shared" si="16"/>
        <v>77</v>
      </c>
      <c r="BE17" s="49">
        <f t="shared" si="17"/>
        <v>7</v>
      </c>
      <c r="BF17" s="49" t="str">
        <f t="shared" si="14"/>
        <v>2</v>
      </c>
    </row>
    <row r="18" spans="2:58" ht="19.899999999999999" customHeight="1">
      <c r="B18" s="309" t="str">
        <f t="shared" si="0"/>
        <v>✓</v>
      </c>
      <c r="C18" s="551"/>
      <c r="D18" s="552"/>
      <c r="E18" s="552"/>
      <c r="F18" s="552"/>
      <c r="G18" s="552"/>
      <c r="H18" s="310" t="s">
        <v>5</v>
      </c>
      <c r="I18" s="553"/>
      <c r="J18" s="553"/>
      <c r="K18" s="311" t="s">
        <v>5</v>
      </c>
      <c r="L18" s="312"/>
      <c r="M18" s="554" t="s">
        <v>617</v>
      </c>
      <c r="N18" s="555"/>
      <c r="O18" s="555"/>
      <c r="P18" s="555"/>
      <c r="Q18" s="555"/>
      <c r="R18" s="555"/>
      <c r="S18" s="555"/>
      <c r="T18" s="555"/>
      <c r="U18" s="555"/>
      <c r="V18" s="555"/>
      <c r="W18" s="555"/>
      <c r="X18" s="555"/>
      <c r="Y18" s="555"/>
      <c r="Z18" s="555"/>
      <c r="AA18" s="555"/>
      <c r="AB18" s="555"/>
      <c r="AC18" s="556"/>
      <c r="AD18" s="560"/>
      <c r="AE18" s="560"/>
      <c r="AF18" s="560"/>
      <c r="AG18" s="560"/>
      <c r="AH18" s="313">
        <v>5</v>
      </c>
      <c r="AI18" s="314"/>
      <c r="AJ18" s="315"/>
      <c r="AK18" s="307" t="s">
        <v>608</v>
      </c>
      <c r="AL18" s="565" t="str">
        <f t="shared" si="1"/>
        <v>1</v>
      </c>
      <c r="AM18" s="566"/>
      <c r="AN18" s="566" t="str">
        <f t="shared" si="2"/>
        <v>5</v>
      </c>
      <c r="AO18" s="566"/>
      <c r="AR18" s="49" t="str">
        <f t="shared" si="3"/>
        <v>00000000000</v>
      </c>
      <c r="AS18" s="49">
        <f t="shared" si="4"/>
        <v>0</v>
      </c>
      <c r="AT18" s="49">
        <f t="shared" si="5"/>
        <v>0</v>
      </c>
      <c r="AU18" s="49">
        <f t="shared" si="6"/>
        <v>0</v>
      </c>
      <c r="AV18" s="49">
        <f t="shared" si="7"/>
        <v>0</v>
      </c>
      <c r="AW18" s="49">
        <f t="shared" si="15"/>
        <v>0</v>
      </c>
      <c r="AX18" s="49">
        <f t="shared" si="8"/>
        <v>0</v>
      </c>
      <c r="AY18" s="49">
        <f t="shared" si="9"/>
        <v>0</v>
      </c>
      <c r="AZ18" s="49">
        <f t="shared" si="10"/>
        <v>0</v>
      </c>
      <c r="BA18" s="49">
        <f t="shared" si="11"/>
        <v>0</v>
      </c>
      <c r="BB18" s="49">
        <f t="shared" si="12"/>
        <v>0</v>
      </c>
      <c r="BC18" s="49">
        <f t="shared" si="13"/>
        <v>0</v>
      </c>
      <c r="BD18" s="49">
        <f t="shared" si="16"/>
        <v>0</v>
      </c>
      <c r="BE18" s="49">
        <f t="shared" si="17"/>
        <v>0</v>
      </c>
      <c r="BF18" s="49" t="str">
        <f t="shared" si="14"/>
        <v>3</v>
      </c>
    </row>
    <row r="19" spans="2:58" ht="19.899999999999999" customHeight="1">
      <c r="B19" s="309" t="str">
        <f t="shared" si="0"/>
        <v>✓</v>
      </c>
      <c r="C19" s="551"/>
      <c r="D19" s="552"/>
      <c r="E19" s="552"/>
      <c r="F19" s="552"/>
      <c r="G19" s="552"/>
      <c r="H19" s="310" t="s">
        <v>5</v>
      </c>
      <c r="I19" s="553"/>
      <c r="J19" s="553"/>
      <c r="K19" s="311" t="s">
        <v>5</v>
      </c>
      <c r="L19" s="312"/>
      <c r="M19" s="554" t="s">
        <v>620</v>
      </c>
      <c r="N19" s="555"/>
      <c r="O19" s="555"/>
      <c r="P19" s="555"/>
      <c r="Q19" s="555"/>
      <c r="R19" s="555"/>
      <c r="S19" s="555"/>
      <c r="T19" s="555"/>
      <c r="U19" s="555"/>
      <c r="V19" s="555"/>
      <c r="W19" s="555"/>
      <c r="X19" s="555"/>
      <c r="Y19" s="555"/>
      <c r="Z19" s="555"/>
      <c r="AA19" s="555"/>
      <c r="AB19" s="555"/>
      <c r="AC19" s="556"/>
      <c r="AD19" s="560"/>
      <c r="AE19" s="560"/>
      <c r="AF19" s="560"/>
      <c r="AG19" s="560"/>
      <c r="AH19" s="313">
        <v>2</v>
      </c>
      <c r="AI19" s="314"/>
      <c r="AJ19" s="315"/>
      <c r="AK19" s="307" t="s">
        <v>611</v>
      </c>
      <c r="AL19" s="565" t="str">
        <f t="shared" si="1"/>
        <v>1</v>
      </c>
      <c r="AM19" s="566"/>
      <c r="AN19" s="566" t="str">
        <f t="shared" si="2"/>
        <v>5</v>
      </c>
      <c r="AO19" s="566"/>
      <c r="AR19" s="49" t="str">
        <f t="shared" si="3"/>
        <v>00000000000</v>
      </c>
      <c r="AS19" s="49">
        <f t="shared" si="4"/>
        <v>0</v>
      </c>
      <c r="AT19" s="49">
        <f t="shared" si="5"/>
        <v>0</v>
      </c>
      <c r="AU19" s="49">
        <f t="shared" si="6"/>
        <v>0</v>
      </c>
      <c r="AV19" s="49">
        <f t="shared" si="7"/>
        <v>0</v>
      </c>
      <c r="AW19" s="49">
        <f t="shared" si="15"/>
        <v>0</v>
      </c>
      <c r="AX19" s="49">
        <f t="shared" si="8"/>
        <v>0</v>
      </c>
      <c r="AY19" s="49">
        <f t="shared" si="9"/>
        <v>0</v>
      </c>
      <c r="AZ19" s="49">
        <f t="shared" si="10"/>
        <v>0</v>
      </c>
      <c r="BA19" s="49">
        <f t="shared" si="11"/>
        <v>0</v>
      </c>
      <c r="BB19" s="49">
        <f t="shared" si="12"/>
        <v>0</v>
      </c>
      <c r="BC19" s="49">
        <f t="shared" si="13"/>
        <v>0</v>
      </c>
      <c r="BD19" s="49">
        <f t="shared" si="16"/>
        <v>0</v>
      </c>
      <c r="BE19" s="49">
        <f t="shared" si="17"/>
        <v>0</v>
      </c>
      <c r="BF19" s="49" t="str">
        <f t="shared" si="14"/>
        <v>3</v>
      </c>
    </row>
    <row r="20" spans="2:58" ht="19.899999999999999" customHeight="1">
      <c r="B20" s="309" t="str">
        <f t="shared" si="0"/>
        <v/>
      </c>
      <c r="C20" s="551">
        <v>100</v>
      </c>
      <c r="D20" s="552"/>
      <c r="E20" s="552"/>
      <c r="F20" s="552"/>
      <c r="G20" s="552"/>
      <c r="H20" s="310" t="s">
        <v>5</v>
      </c>
      <c r="I20" s="553" t="s">
        <v>226</v>
      </c>
      <c r="J20" s="553"/>
      <c r="K20" s="311" t="s">
        <v>5</v>
      </c>
      <c r="L20" s="312">
        <v>4</v>
      </c>
      <c r="M20" s="554" t="s">
        <v>225</v>
      </c>
      <c r="N20" s="555"/>
      <c r="O20" s="555"/>
      <c r="P20" s="555"/>
      <c r="Q20" s="555"/>
      <c r="R20" s="555"/>
      <c r="S20" s="555"/>
      <c r="T20" s="555"/>
      <c r="U20" s="555"/>
      <c r="V20" s="555"/>
      <c r="W20" s="555"/>
      <c r="X20" s="555"/>
      <c r="Y20" s="555"/>
      <c r="Z20" s="555"/>
      <c r="AA20" s="555"/>
      <c r="AB20" s="555"/>
      <c r="AC20" s="556"/>
      <c r="AD20" s="560"/>
      <c r="AE20" s="560"/>
      <c r="AF20" s="560"/>
      <c r="AG20" s="560"/>
      <c r="AH20" s="313">
        <v>6</v>
      </c>
      <c r="AI20" s="314"/>
      <c r="AJ20" s="315"/>
      <c r="AK20" s="307" t="s">
        <v>614</v>
      </c>
      <c r="AL20" s="565" t="str">
        <f t="shared" si="1"/>
        <v>5</v>
      </c>
      <c r="AM20" s="566"/>
      <c r="AN20" s="566" t="str">
        <f t="shared" si="2"/>
        <v>10</v>
      </c>
      <c r="AO20" s="566"/>
      <c r="AR20" s="49" t="str">
        <f t="shared" si="3"/>
        <v>00000100414</v>
      </c>
      <c r="AS20" s="49">
        <f t="shared" si="4"/>
        <v>0</v>
      </c>
      <c r="AT20" s="49">
        <f t="shared" si="5"/>
        <v>0</v>
      </c>
      <c r="AU20" s="49">
        <f t="shared" si="6"/>
        <v>0</v>
      </c>
      <c r="AV20" s="49">
        <f t="shared" si="7"/>
        <v>0</v>
      </c>
      <c r="AW20" s="49">
        <f t="shared" si="15"/>
        <v>0</v>
      </c>
      <c r="AX20" s="49">
        <f t="shared" si="8"/>
        <v>1</v>
      </c>
      <c r="AY20" s="49">
        <f t="shared" si="9"/>
        <v>0</v>
      </c>
      <c r="AZ20" s="49">
        <f t="shared" si="10"/>
        <v>0</v>
      </c>
      <c r="BA20" s="49">
        <f t="shared" si="11"/>
        <v>4</v>
      </c>
      <c r="BB20" s="49">
        <f t="shared" si="12"/>
        <v>1</v>
      </c>
      <c r="BC20" s="49">
        <f t="shared" si="13"/>
        <v>4</v>
      </c>
      <c r="BD20" s="49">
        <f>BB20+BA20*2+AZ20*3+AY20*4+AX20*5+AW20*6+AV20*7+AU20*8+AT20*9+AS20*10</f>
        <v>14</v>
      </c>
      <c r="BE20" s="49">
        <f t="shared" si="17"/>
        <v>4</v>
      </c>
      <c r="BF20" s="49" t="str">
        <f t="shared" si="14"/>
        <v>2</v>
      </c>
    </row>
    <row r="21" spans="2:58" ht="19.899999999999999" customHeight="1">
      <c r="B21" s="309" t="str">
        <f t="shared" si="0"/>
        <v/>
      </c>
      <c r="C21" s="551">
        <v>1333</v>
      </c>
      <c r="D21" s="552"/>
      <c r="E21" s="552"/>
      <c r="F21" s="552"/>
      <c r="G21" s="552"/>
      <c r="H21" s="310" t="s">
        <v>5</v>
      </c>
      <c r="I21" s="553" t="s">
        <v>623</v>
      </c>
      <c r="J21" s="553"/>
      <c r="K21" s="311" t="s">
        <v>5</v>
      </c>
      <c r="L21" s="312">
        <v>4</v>
      </c>
      <c r="M21" s="554" t="s">
        <v>618</v>
      </c>
      <c r="N21" s="555"/>
      <c r="O21" s="555"/>
      <c r="P21" s="555"/>
      <c r="Q21" s="555"/>
      <c r="R21" s="555"/>
      <c r="S21" s="555"/>
      <c r="T21" s="555"/>
      <c r="U21" s="555"/>
      <c r="V21" s="555"/>
      <c r="W21" s="555"/>
      <c r="X21" s="555"/>
      <c r="Y21" s="555"/>
      <c r="Z21" s="555"/>
      <c r="AA21" s="555"/>
      <c r="AB21" s="555"/>
      <c r="AC21" s="556"/>
      <c r="AD21" s="560"/>
      <c r="AE21" s="560"/>
      <c r="AF21" s="560"/>
      <c r="AG21" s="560"/>
      <c r="AH21" s="313">
        <v>15</v>
      </c>
      <c r="AI21" s="314"/>
      <c r="AJ21" s="315"/>
      <c r="AK21" s="307" t="s">
        <v>614</v>
      </c>
      <c r="AL21" s="565" t="str">
        <f t="shared" si="1"/>
        <v>10</v>
      </c>
      <c r="AM21" s="566"/>
      <c r="AN21" s="566" t="str">
        <f t="shared" si="2"/>
        <v>20</v>
      </c>
      <c r="AO21" s="566"/>
      <c r="AR21" s="49" t="str">
        <f t="shared" si="3"/>
        <v>00001333864</v>
      </c>
      <c r="AS21" s="49">
        <f t="shared" si="4"/>
        <v>0</v>
      </c>
      <c r="AT21" s="49">
        <f t="shared" si="5"/>
        <v>0</v>
      </c>
      <c r="AU21" s="49">
        <f t="shared" si="6"/>
        <v>0</v>
      </c>
      <c r="AV21" s="49">
        <f t="shared" si="7"/>
        <v>0</v>
      </c>
      <c r="AW21" s="49">
        <f t="shared" si="15"/>
        <v>1</v>
      </c>
      <c r="AX21" s="49">
        <f t="shared" si="8"/>
        <v>3</v>
      </c>
      <c r="AY21" s="49">
        <f t="shared" si="9"/>
        <v>3</v>
      </c>
      <c r="AZ21" s="49">
        <f t="shared" si="10"/>
        <v>3</v>
      </c>
      <c r="BA21" s="49">
        <f t="shared" si="11"/>
        <v>8</v>
      </c>
      <c r="BB21" s="49">
        <f t="shared" si="12"/>
        <v>6</v>
      </c>
      <c r="BC21" s="49">
        <f t="shared" si="13"/>
        <v>4</v>
      </c>
      <c r="BD21" s="49">
        <f t="shared" si="16"/>
        <v>64</v>
      </c>
      <c r="BE21" s="49">
        <f t="shared" si="17"/>
        <v>4</v>
      </c>
      <c r="BF21" s="49" t="str">
        <f t="shared" si="14"/>
        <v>2</v>
      </c>
    </row>
    <row r="22" spans="2:58" ht="19.899999999999999" customHeight="1">
      <c r="B22" s="309" t="str">
        <f t="shared" si="0"/>
        <v>✓</v>
      </c>
      <c r="C22" s="551"/>
      <c r="D22" s="552"/>
      <c r="E22" s="552"/>
      <c r="F22" s="552"/>
      <c r="G22" s="552"/>
      <c r="H22" s="310" t="s">
        <v>5</v>
      </c>
      <c r="I22" s="553"/>
      <c r="J22" s="553"/>
      <c r="K22" s="311" t="s">
        <v>5</v>
      </c>
      <c r="L22" s="312"/>
      <c r="M22" s="554" t="s">
        <v>622</v>
      </c>
      <c r="N22" s="555"/>
      <c r="O22" s="555"/>
      <c r="P22" s="555"/>
      <c r="Q22" s="555"/>
      <c r="R22" s="555"/>
      <c r="S22" s="555"/>
      <c r="T22" s="555"/>
      <c r="U22" s="555"/>
      <c r="V22" s="555"/>
      <c r="W22" s="555"/>
      <c r="X22" s="555"/>
      <c r="Y22" s="555"/>
      <c r="Z22" s="555"/>
      <c r="AA22" s="555"/>
      <c r="AB22" s="555"/>
      <c r="AC22" s="556"/>
      <c r="AD22" s="560"/>
      <c r="AE22" s="560"/>
      <c r="AF22" s="560"/>
      <c r="AG22" s="560"/>
      <c r="AH22" s="316">
        <v>0.01</v>
      </c>
      <c r="AI22" s="317"/>
      <c r="AJ22" s="315">
        <v>1</v>
      </c>
      <c r="AK22" s="307" t="s">
        <v>613</v>
      </c>
      <c r="AL22" s="565" t="str">
        <f t="shared" si="1"/>
        <v>0.001</v>
      </c>
      <c r="AM22" s="566"/>
      <c r="AN22" s="566" t="str">
        <f t="shared" si="2"/>
        <v>0.01</v>
      </c>
      <c r="AO22" s="566"/>
      <c r="AR22" s="49" t="str">
        <f t="shared" si="3"/>
        <v>00000000000</v>
      </c>
      <c r="AS22" s="49">
        <f t="shared" si="4"/>
        <v>0</v>
      </c>
      <c r="AT22" s="49">
        <f t="shared" si="5"/>
        <v>0</v>
      </c>
      <c r="AU22" s="49">
        <f t="shared" si="6"/>
        <v>0</v>
      </c>
      <c r="AV22" s="49">
        <f t="shared" si="7"/>
        <v>0</v>
      </c>
      <c r="AW22" s="49">
        <f t="shared" si="15"/>
        <v>0</v>
      </c>
      <c r="AX22" s="49">
        <f t="shared" si="8"/>
        <v>0</v>
      </c>
      <c r="AY22" s="49">
        <f t="shared" si="9"/>
        <v>0</v>
      </c>
      <c r="AZ22" s="49">
        <f t="shared" si="10"/>
        <v>0</v>
      </c>
      <c r="BA22" s="49">
        <f t="shared" si="11"/>
        <v>0</v>
      </c>
      <c r="BB22" s="49">
        <f t="shared" si="12"/>
        <v>0</v>
      </c>
      <c r="BC22" s="49">
        <f t="shared" si="13"/>
        <v>0</v>
      </c>
      <c r="BD22" s="49">
        <f t="shared" si="16"/>
        <v>0</v>
      </c>
      <c r="BE22" s="49">
        <f t="shared" si="17"/>
        <v>0</v>
      </c>
      <c r="BF22" s="49" t="str">
        <f t="shared" si="14"/>
        <v>3</v>
      </c>
    </row>
    <row r="23" spans="2:58" ht="19.899999999999999" customHeight="1">
      <c r="B23" s="309" t="str">
        <f t="shared" si="0"/>
        <v/>
      </c>
      <c r="C23" s="551">
        <v>8007</v>
      </c>
      <c r="D23" s="552"/>
      <c r="E23" s="552"/>
      <c r="F23" s="552"/>
      <c r="G23" s="552"/>
      <c r="H23" s="310" t="s">
        <v>5</v>
      </c>
      <c r="I23" s="553" t="s">
        <v>851</v>
      </c>
      <c r="J23" s="553"/>
      <c r="K23" s="311" t="s">
        <v>5</v>
      </c>
      <c r="L23" s="312">
        <v>9</v>
      </c>
      <c r="M23" s="554" t="s">
        <v>852</v>
      </c>
      <c r="N23" s="555"/>
      <c r="O23" s="555"/>
      <c r="P23" s="555"/>
      <c r="Q23" s="555"/>
      <c r="R23" s="555"/>
      <c r="S23" s="555"/>
      <c r="T23" s="555"/>
      <c r="U23" s="555"/>
      <c r="V23" s="555"/>
      <c r="W23" s="555"/>
      <c r="X23" s="555"/>
      <c r="Y23" s="555"/>
      <c r="Z23" s="555"/>
      <c r="AA23" s="555"/>
      <c r="AB23" s="555"/>
      <c r="AC23" s="556"/>
      <c r="AD23" s="560"/>
      <c r="AE23" s="560"/>
      <c r="AF23" s="560"/>
      <c r="AG23" s="560"/>
      <c r="AH23" s="313">
        <v>5</v>
      </c>
      <c r="AI23" s="314"/>
      <c r="AJ23" s="315"/>
      <c r="AK23" s="307" t="s">
        <v>609</v>
      </c>
      <c r="AL23" s="563" t="str">
        <f t="shared" si="1"/>
        <v>1</v>
      </c>
      <c r="AM23" s="564"/>
      <c r="AN23" s="564" t="str">
        <f t="shared" si="2"/>
        <v>5</v>
      </c>
      <c r="AO23" s="564"/>
      <c r="AR23" s="49" t="str">
        <f t="shared" si="3"/>
        <v>00008007189</v>
      </c>
      <c r="AS23" s="49">
        <f t="shared" si="4"/>
        <v>0</v>
      </c>
      <c r="AT23" s="49">
        <f t="shared" si="5"/>
        <v>0</v>
      </c>
      <c r="AU23" s="49">
        <f t="shared" si="6"/>
        <v>0</v>
      </c>
      <c r="AV23" s="49">
        <f t="shared" si="7"/>
        <v>0</v>
      </c>
      <c r="AW23" s="49">
        <f t="shared" si="15"/>
        <v>8</v>
      </c>
      <c r="AX23" s="49">
        <f t="shared" si="8"/>
        <v>0</v>
      </c>
      <c r="AY23" s="49">
        <f t="shared" si="9"/>
        <v>0</v>
      </c>
      <c r="AZ23" s="49">
        <f t="shared" si="10"/>
        <v>7</v>
      </c>
      <c r="BA23" s="49">
        <f t="shared" si="11"/>
        <v>1</v>
      </c>
      <c r="BB23" s="49">
        <f t="shared" si="12"/>
        <v>8</v>
      </c>
      <c r="BC23" s="49">
        <f t="shared" si="13"/>
        <v>9</v>
      </c>
      <c r="BD23" s="49">
        <f t="shared" si="16"/>
        <v>79</v>
      </c>
      <c r="BE23" s="49">
        <f t="shared" si="17"/>
        <v>9</v>
      </c>
      <c r="BF23" s="49" t="str">
        <f t="shared" si="14"/>
        <v>2</v>
      </c>
    </row>
    <row r="24" spans="2:58" ht="19.899999999999999" customHeight="1">
      <c r="B24" s="309" t="str">
        <f t="shared" si="0"/>
        <v/>
      </c>
      <c r="C24" s="551"/>
      <c r="D24" s="552"/>
      <c r="E24" s="552"/>
      <c r="F24" s="552"/>
      <c r="G24" s="552"/>
      <c r="H24" s="310" t="s">
        <v>5</v>
      </c>
      <c r="I24" s="553"/>
      <c r="J24" s="553"/>
      <c r="K24" s="311" t="s">
        <v>5</v>
      </c>
      <c r="L24" s="312"/>
      <c r="M24" s="554"/>
      <c r="N24" s="555"/>
      <c r="O24" s="555"/>
      <c r="P24" s="555"/>
      <c r="Q24" s="555"/>
      <c r="R24" s="555"/>
      <c r="S24" s="555"/>
      <c r="T24" s="555"/>
      <c r="U24" s="555"/>
      <c r="V24" s="555"/>
      <c r="W24" s="555"/>
      <c r="X24" s="555"/>
      <c r="Y24" s="555"/>
      <c r="Z24" s="555"/>
      <c r="AA24" s="555"/>
      <c r="AB24" s="555"/>
      <c r="AC24" s="556"/>
      <c r="AD24" s="560"/>
      <c r="AE24" s="560"/>
      <c r="AF24" s="560"/>
      <c r="AG24" s="560"/>
      <c r="AH24" s="313"/>
      <c r="AI24" s="314"/>
      <c r="AJ24" s="315"/>
      <c r="AK24" s="307"/>
      <c r="AL24" s="563" t="str">
        <f t="shared" si="1"/>
        <v/>
      </c>
      <c r="AM24" s="564"/>
      <c r="AN24" s="564" t="str">
        <f t="shared" si="2"/>
        <v/>
      </c>
      <c r="AO24" s="564"/>
      <c r="AR24" s="49" t="str">
        <f t="shared" si="3"/>
        <v>00000000000</v>
      </c>
      <c r="AS24" s="49">
        <f t="shared" si="4"/>
        <v>0</v>
      </c>
      <c r="AT24" s="49">
        <f t="shared" si="5"/>
        <v>0</v>
      </c>
      <c r="AU24" s="49">
        <f t="shared" si="6"/>
        <v>0</v>
      </c>
      <c r="AV24" s="49">
        <f t="shared" si="7"/>
        <v>0</v>
      </c>
      <c r="AW24" s="49">
        <f t="shared" si="15"/>
        <v>0</v>
      </c>
      <c r="AX24" s="49">
        <f t="shared" si="8"/>
        <v>0</v>
      </c>
      <c r="AY24" s="49">
        <f t="shared" si="9"/>
        <v>0</v>
      </c>
      <c r="AZ24" s="49">
        <f t="shared" si="10"/>
        <v>0</v>
      </c>
      <c r="BA24" s="49">
        <f t="shared" si="11"/>
        <v>0</v>
      </c>
      <c r="BB24" s="49">
        <f t="shared" si="12"/>
        <v>0</v>
      </c>
      <c r="BC24" s="49">
        <f t="shared" si="13"/>
        <v>0</v>
      </c>
      <c r="BD24" s="49">
        <f t="shared" si="16"/>
        <v>0</v>
      </c>
      <c r="BE24" s="49">
        <f t="shared" si="17"/>
        <v>0</v>
      </c>
      <c r="BF24" s="49" t="str">
        <f t="shared" si="14"/>
        <v>3</v>
      </c>
    </row>
    <row r="25" spans="2:58" ht="19.899999999999999" customHeight="1">
      <c r="B25" s="309" t="str">
        <f t="shared" si="0"/>
        <v/>
      </c>
      <c r="C25" s="551"/>
      <c r="D25" s="552"/>
      <c r="E25" s="552"/>
      <c r="F25" s="552"/>
      <c r="G25" s="552"/>
      <c r="H25" s="310" t="s">
        <v>5</v>
      </c>
      <c r="I25" s="553"/>
      <c r="J25" s="553"/>
      <c r="K25" s="311" t="s">
        <v>5</v>
      </c>
      <c r="L25" s="312"/>
      <c r="M25" s="554"/>
      <c r="N25" s="555"/>
      <c r="O25" s="555"/>
      <c r="P25" s="555"/>
      <c r="Q25" s="555"/>
      <c r="R25" s="555"/>
      <c r="S25" s="555"/>
      <c r="T25" s="555"/>
      <c r="U25" s="555"/>
      <c r="V25" s="555"/>
      <c r="W25" s="555"/>
      <c r="X25" s="555"/>
      <c r="Y25" s="555"/>
      <c r="Z25" s="555"/>
      <c r="AA25" s="555"/>
      <c r="AB25" s="555"/>
      <c r="AC25" s="556"/>
      <c r="AD25" s="560"/>
      <c r="AE25" s="560"/>
      <c r="AF25" s="560"/>
      <c r="AG25" s="560"/>
      <c r="AH25" s="313"/>
      <c r="AI25" s="314"/>
      <c r="AJ25" s="315"/>
      <c r="AK25" s="307"/>
      <c r="AL25" s="563" t="str">
        <f t="shared" si="1"/>
        <v/>
      </c>
      <c r="AM25" s="564"/>
      <c r="AN25" s="564" t="str">
        <f t="shared" si="2"/>
        <v/>
      </c>
      <c r="AO25" s="564"/>
      <c r="AR25" s="49" t="str">
        <f t="shared" si="3"/>
        <v>00000000000</v>
      </c>
      <c r="AS25" s="49">
        <f t="shared" si="4"/>
        <v>0</v>
      </c>
      <c r="AT25" s="49">
        <f t="shared" si="5"/>
        <v>0</v>
      </c>
      <c r="AU25" s="49">
        <f t="shared" si="6"/>
        <v>0</v>
      </c>
      <c r="AV25" s="49">
        <f t="shared" si="7"/>
        <v>0</v>
      </c>
      <c r="AW25" s="49">
        <f t="shared" si="15"/>
        <v>0</v>
      </c>
      <c r="AX25" s="49">
        <f t="shared" si="8"/>
        <v>0</v>
      </c>
      <c r="AY25" s="49">
        <f t="shared" si="9"/>
        <v>0</v>
      </c>
      <c r="AZ25" s="49">
        <f t="shared" si="10"/>
        <v>0</v>
      </c>
      <c r="BA25" s="49">
        <f t="shared" si="11"/>
        <v>0</v>
      </c>
      <c r="BB25" s="49">
        <f t="shared" si="12"/>
        <v>0</v>
      </c>
      <c r="BC25" s="49">
        <f t="shared" si="13"/>
        <v>0</v>
      </c>
      <c r="BD25" s="49">
        <f t="shared" si="16"/>
        <v>0</v>
      </c>
      <c r="BE25" s="49">
        <f t="shared" si="17"/>
        <v>0</v>
      </c>
      <c r="BF25" s="49" t="str">
        <f t="shared" si="14"/>
        <v>3</v>
      </c>
    </row>
    <row r="26" spans="2:58" s="18" customFormat="1" ht="19.899999999999999" customHeight="1">
      <c r="B26" s="309" t="str">
        <f t="shared" si="0"/>
        <v/>
      </c>
      <c r="C26" s="551"/>
      <c r="D26" s="552"/>
      <c r="E26" s="552"/>
      <c r="F26" s="552"/>
      <c r="G26" s="552"/>
      <c r="H26" s="310" t="s">
        <v>5</v>
      </c>
      <c r="I26" s="553"/>
      <c r="J26" s="553"/>
      <c r="K26" s="311" t="s">
        <v>5</v>
      </c>
      <c r="L26" s="312"/>
      <c r="M26" s="554"/>
      <c r="N26" s="555"/>
      <c r="O26" s="555"/>
      <c r="P26" s="555"/>
      <c r="Q26" s="555"/>
      <c r="R26" s="555"/>
      <c r="S26" s="555"/>
      <c r="T26" s="555"/>
      <c r="U26" s="555"/>
      <c r="V26" s="555"/>
      <c r="W26" s="555"/>
      <c r="X26" s="555"/>
      <c r="Y26" s="555"/>
      <c r="Z26" s="555"/>
      <c r="AA26" s="555"/>
      <c r="AB26" s="555"/>
      <c r="AC26" s="556"/>
      <c r="AD26" s="560"/>
      <c r="AE26" s="560"/>
      <c r="AF26" s="560"/>
      <c r="AG26" s="560"/>
      <c r="AH26" s="313"/>
      <c r="AI26" s="314"/>
      <c r="AJ26" s="315"/>
      <c r="AK26" s="307"/>
      <c r="AL26" s="563" t="str">
        <f t="shared" si="1"/>
        <v/>
      </c>
      <c r="AM26" s="564"/>
      <c r="AN26" s="564" t="str">
        <f t="shared" si="2"/>
        <v/>
      </c>
      <c r="AO26" s="564"/>
      <c r="AR26" s="49" t="str">
        <f t="shared" si="3"/>
        <v>00000000000</v>
      </c>
      <c r="AS26" s="49">
        <f t="shared" si="4"/>
        <v>0</v>
      </c>
      <c r="AT26" s="49">
        <f t="shared" si="5"/>
        <v>0</v>
      </c>
      <c r="AU26" s="49">
        <f t="shared" si="6"/>
        <v>0</v>
      </c>
      <c r="AV26" s="49">
        <f t="shared" si="7"/>
        <v>0</v>
      </c>
      <c r="AW26" s="49">
        <f t="shared" si="15"/>
        <v>0</v>
      </c>
      <c r="AX26" s="49">
        <f t="shared" si="8"/>
        <v>0</v>
      </c>
      <c r="AY26" s="49">
        <f t="shared" si="9"/>
        <v>0</v>
      </c>
      <c r="AZ26" s="49">
        <f t="shared" si="10"/>
        <v>0</v>
      </c>
      <c r="BA26" s="49">
        <f t="shared" si="11"/>
        <v>0</v>
      </c>
      <c r="BB26" s="49">
        <f t="shared" si="12"/>
        <v>0</v>
      </c>
      <c r="BC26" s="49">
        <f t="shared" si="13"/>
        <v>0</v>
      </c>
      <c r="BD26" s="49">
        <f t="shared" si="16"/>
        <v>0</v>
      </c>
      <c r="BE26" s="49">
        <f t="shared" si="17"/>
        <v>0</v>
      </c>
      <c r="BF26" s="49" t="str">
        <f t="shared" si="14"/>
        <v>3</v>
      </c>
    </row>
    <row r="27" spans="2:58" ht="19.899999999999999" customHeight="1">
      <c r="B27" s="309" t="str">
        <f t="shared" si="0"/>
        <v/>
      </c>
      <c r="C27" s="551"/>
      <c r="D27" s="552"/>
      <c r="E27" s="552"/>
      <c r="F27" s="552"/>
      <c r="G27" s="552"/>
      <c r="H27" s="310" t="s">
        <v>5</v>
      </c>
      <c r="I27" s="553"/>
      <c r="J27" s="553"/>
      <c r="K27" s="311" t="s">
        <v>5</v>
      </c>
      <c r="L27" s="312"/>
      <c r="M27" s="554"/>
      <c r="N27" s="555"/>
      <c r="O27" s="555"/>
      <c r="P27" s="555"/>
      <c r="Q27" s="555"/>
      <c r="R27" s="555"/>
      <c r="S27" s="555"/>
      <c r="T27" s="555"/>
      <c r="U27" s="555"/>
      <c r="V27" s="555"/>
      <c r="W27" s="555"/>
      <c r="X27" s="555"/>
      <c r="Y27" s="555"/>
      <c r="Z27" s="555"/>
      <c r="AA27" s="555"/>
      <c r="AB27" s="555"/>
      <c r="AC27" s="556"/>
      <c r="AD27" s="560"/>
      <c r="AE27" s="560"/>
      <c r="AF27" s="560"/>
      <c r="AG27" s="560"/>
      <c r="AH27" s="313"/>
      <c r="AI27" s="314"/>
      <c r="AJ27" s="315"/>
      <c r="AK27" s="307"/>
      <c r="AL27" s="563" t="str">
        <f t="shared" si="1"/>
        <v/>
      </c>
      <c r="AM27" s="564"/>
      <c r="AN27" s="564" t="str">
        <f t="shared" si="2"/>
        <v/>
      </c>
      <c r="AO27" s="564"/>
      <c r="AR27" s="49" t="str">
        <f t="shared" si="3"/>
        <v>00000000000</v>
      </c>
      <c r="AS27" s="49">
        <f t="shared" si="4"/>
        <v>0</v>
      </c>
      <c r="AT27" s="49">
        <f t="shared" si="5"/>
        <v>0</v>
      </c>
      <c r="AU27" s="49">
        <f t="shared" si="6"/>
        <v>0</v>
      </c>
      <c r="AV27" s="49">
        <f t="shared" si="7"/>
        <v>0</v>
      </c>
      <c r="AW27" s="49">
        <f t="shared" si="15"/>
        <v>0</v>
      </c>
      <c r="AX27" s="49">
        <f t="shared" si="8"/>
        <v>0</v>
      </c>
      <c r="AY27" s="49">
        <f t="shared" si="9"/>
        <v>0</v>
      </c>
      <c r="AZ27" s="49">
        <f t="shared" si="10"/>
        <v>0</v>
      </c>
      <c r="BA27" s="49">
        <f t="shared" si="11"/>
        <v>0</v>
      </c>
      <c r="BB27" s="49">
        <f t="shared" si="12"/>
        <v>0</v>
      </c>
      <c r="BC27" s="49">
        <f t="shared" si="13"/>
        <v>0</v>
      </c>
      <c r="BD27" s="49">
        <f t="shared" si="16"/>
        <v>0</v>
      </c>
      <c r="BE27" s="49">
        <f t="shared" si="17"/>
        <v>0</v>
      </c>
      <c r="BF27" s="49" t="str">
        <f t="shared" si="14"/>
        <v>3</v>
      </c>
    </row>
    <row r="28" spans="2:58" ht="19.899999999999999" customHeight="1">
      <c r="B28" s="309" t="str">
        <f t="shared" si="0"/>
        <v/>
      </c>
      <c r="C28" s="551"/>
      <c r="D28" s="552"/>
      <c r="E28" s="552"/>
      <c r="F28" s="552"/>
      <c r="G28" s="552"/>
      <c r="H28" s="310" t="s">
        <v>5</v>
      </c>
      <c r="I28" s="553"/>
      <c r="J28" s="553"/>
      <c r="K28" s="311" t="s">
        <v>5</v>
      </c>
      <c r="L28" s="312"/>
      <c r="M28" s="554"/>
      <c r="N28" s="555"/>
      <c r="O28" s="555"/>
      <c r="P28" s="555"/>
      <c r="Q28" s="555"/>
      <c r="R28" s="555"/>
      <c r="S28" s="555"/>
      <c r="T28" s="555"/>
      <c r="U28" s="555"/>
      <c r="V28" s="555"/>
      <c r="W28" s="555"/>
      <c r="X28" s="555"/>
      <c r="Y28" s="555"/>
      <c r="Z28" s="555"/>
      <c r="AA28" s="555"/>
      <c r="AB28" s="555"/>
      <c r="AC28" s="556"/>
      <c r="AD28" s="560"/>
      <c r="AE28" s="560"/>
      <c r="AF28" s="560"/>
      <c r="AG28" s="560"/>
      <c r="AH28" s="313"/>
      <c r="AI28" s="314"/>
      <c r="AJ28" s="315"/>
      <c r="AK28" s="307"/>
      <c r="AL28" s="563" t="str">
        <f t="shared" si="1"/>
        <v/>
      </c>
      <c r="AM28" s="564"/>
      <c r="AN28" s="564" t="str">
        <f t="shared" si="2"/>
        <v/>
      </c>
      <c r="AO28" s="564"/>
      <c r="AR28" s="49" t="str">
        <f t="shared" si="3"/>
        <v>00000000000</v>
      </c>
      <c r="AS28" s="49">
        <f t="shared" si="4"/>
        <v>0</v>
      </c>
      <c r="AT28" s="49">
        <f t="shared" si="5"/>
        <v>0</v>
      </c>
      <c r="AU28" s="49">
        <f t="shared" si="6"/>
        <v>0</v>
      </c>
      <c r="AV28" s="49">
        <f t="shared" si="7"/>
        <v>0</v>
      </c>
      <c r="AW28" s="49">
        <f t="shared" si="15"/>
        <v>0</v>
      </c>
      <c r="AX28" s="49">
        <f t="shared" si="8"/>
        <v>0</v>
      </c>
      <c r="AY28" s="49">
        <f t="shared" si="9"/>
        <v>0</v>
      </c>
      <c r="AZ28" s="49">
        <f t="shared" si="10"/>
        <v>0</v>
      </c>
      <c r="BA28" s="49">
        <f t="shared" si="11"/>
        <v>0</v>
      </c>
      <c r="BB28" s="49">
        <f t="shared" si="12"/>
        <v>0</v>
      </c>
      <c r="BC28" s="49">
        <f t="shared" si="13"/>
        <v>0</v>
      </c>
      <c r="BD28" s="49">
        <f t="shared" si="16"/>
        <v>0</v>
      </c>
      <c r="BE28" s="49">
        <f t="shared" si="17"/>
        <v>0</v>
      </c>
      <c r="BF28" s="49" t="str">
        <f t="shared" si="14"/>
        <v>3</v>
      </c>
    </row>
    <row r="29" spans="2:58" ht="19.899999999999999" customHeight="1">
      <c r="B29" s="309" t="str">
        <f t="shared" si="0"/>
        <v/>
      </c>
      <c r="C29" s="551"/>
      <c r="D29" s="552"/>
      <c r="E29" s="552"/>
      <c r="F29" s="552"/>
      <c r="G29" s="552"/>
      <c r="H29" s="310" t="s">
        <v>5</v>
      </c>
      <c r="I29" s="553"/>
      <c r="J29" s="553"/>
      <c r="K29" s="311" t="s">
        <v>5</v>
      </c>
      <c r="L29" s="312"/>
      <c r="M29" s="554"/>
      <c r="N29" s="555"/>
      <c r="O29" s="555"/>
      <c r="P29" s="555"/>
      <c r="Q29" s="555"/>
      <c r="R29" s="555"/>
      <c r="S29" s="555"/>
      <c r="T29" s="555"/>
      <c r="U29" s="555"/>
      <c r="V29" s="555"/>
      <c r="W29" s="555"/>
      <c r="X29" s="555"/>
      <c r="Y29" s="555"/>
      <c r="Z29" s="555"/>
      <c r="AA29" s="555"/>
      <c r="AB29" s="555"/>
      <c r="AC29" s="556"/>
      <c r="AD29" s="560"/>
      <c r="AE29" s="560"/>
      <c r="AF29" s="560"/>
      <c r="AG29" s="560"/>
      <c r="AH29" s="313"/>
      <c r="AI29" s="314"/>
      <c r="AJ29" s="315"/>
      <c r="AK29" s="307"/>
      <c r="AL29" s="563" t="str">
        <f t="shared" si="1"/>
        <v/>
      </c>
      <c r="AM29" s="564"/>
      <c r="AN29" s="564" t="str">
        <f t="shared" si="2"/>
        <v/>
      </c>
      <c r="AO29" s="564"/>
      <c r="AR29" s="49" t="str">
        <f t="shared" si="3"/>
        <v>00000000000</v>
      </c>
      <c r="AS29" s="49">
        <f t="shared" si="4"/>
        <v>0</v>
      </c>
      <c r="AT29" s="49">
        <f t="shared" si="5"/>
        <v>0</v>
      </c>
      <c r="AU29" s="49">
        <f t="shared" si="6"/>
        <v>0</v>
      </c>
      <c r="AV29" s="49">
        <f t="shared" si="7"/>
        <v>0</v>
      </c>
      <c r="AW29" s="49">
        <f t="shared" si="15"/>
        <v>0</v>
      </c>
      <c r="AX29" s="49">
        <f t="shared" si="8"/>
        <v>0</v>
      </c>
      <c r="AY29" s="49">
        <f t="shared" si="9"/>
        <v>0</v>
      </c>
      <c r="AZ29" s="49">
        <f t="shared" si="10"/>
        <v>0</v>
      </c>
      <c r="BA29" s="49">
        <f t="shared" si="11"/>
        <v>0</v>
      </c>
      <c r="BB29" s="49">
        <f t="shared" si="12"/>
        <v>0</v>
      </c>
      <c r="BC29" s="49">
        <f t="shared" si="13"/>
        <v>0</v>
      </c>
      <c r="BD29" s="49">
        <f t="shared" si="16"/>
        <v>0</v>
      </c>
      <c r="BE29" s="49">
        <f t="shared" si="17"/>
        <v>0</v>
      </c>
      <c r="BF29" s="49" t="str">
        <f t="shared" si="14"/>
        <v>3</v>
      </c>
    </row>
    <row r="30" spans="2:58" ht="19.899999999999999" customHeight="1">
      <c r="B30" s="309" t="str">
        <f t="shared" si="0"/>
        <v/>
      </c>
      <c r="C30" s="551"/>
      <c r="D30" s="552"/>
      <c r="E30" s="552"/>
      <c r="F30" s="552"/>
      <c r="G30" s="552"/>
      <c r="H30" s="310" t="s">
        <v>5</v>
      </c>
      <c r="I30" s="553"/>
      <c r="J30" s="553"/>
      <c r="K30" s="311" t="s">
        <v>5</v>
      </c>
      <c r="L30" s="312"/>
      <c r="M30" s="554"/>
      <c r="N30" s="555"/>
      <c r="O30" s="555"/>
      <c r="P30" s="555"/>
      <c r="Q30" s="555"/>
      <c r="R30" s="555"/>
      <c r="S30" s="555"/>
      <c r="T30" s="555"/>
      <c r="U30" s="555"/>
      <c r="V30" s="555"/>
      <c r="W30" s="555"/>
      <c r="X30" s="555"/>
      <c r="Y30" s="555"/>
      <c r="Z30" s="555"/>
      <c r="AA30" s="555"/>
      <c r="AB30" s="555"/>
      <c r="AC30" s="556"/>
      <c r="AD30" s="560"/>
      <c r="AE30" s="560"/>
      <c r="AF30" s="560"/>
      <c r="AG30" s="560"/>
      <c r="AH30" s="313"/>
      <c r="AI30" s="314"/>
      <c r="AJ30" s="315"/>
      <c r="AK30" s="307"/>
      <c r="AL30" s="563" t="str">
        <f t="shared" si="1"/>
        <v/>
      </c>
      <c r="AM30" s="564"/>
      <c r="AN30" s="564" t="str">
        <f t="shared" si="2"/>
        <v/>
      </c>
      <c r="AO30" s="564"/>
      <c r="AR30" s="49" t="str">
        <f t="shared" si="3"/>
        <v>00000000000</v>
      </c>
      <c r="AS30" s="49">
        <f t="shared" si="4"/>
        <v>0</v>
      </c>
      <c r="AT30" s="49">
        <f t="shared" si="5"/>
        <v>0</v>
      </c>
      <c r="AU30" s="49">
        <f t="shared" si="6"/>
        <v>0</v>
      </c>
      <c r="AV30" s="49">
        <f t="shared" si="7"/>
        <v>0</v>
      </c>
      <c r="AW30" s="49">
        <f t="shared" si="15"/>
        <v>0</v>
      </c>
      <c r="AX30" s="49">
        <f t="shared" si="8"/>
        <v>0</v>
      </c>
      <c r="AY30" s="49">
        <f t="shared" si="9"/>
        <v>0</v>
      </c>
      <c r="AZ30" s="49">
        <f t="shared" si="10"/>
        <v>0</v>
      </c>
      <c r="BA30" s="49">
        <f t="shared" si="11"/>
        <v>0</v>
      </c>
      <c r="BB30" s="49">
        <f t="shared" si="12"/>
        <v>0</v>
      </c>
      <c r="BC30" s="49">
        <f t="shared" si="13"/>
        <v>0</v>
      </c>
      <c r="BD30" s="49">
        <f t="shared" si="16"/>
        <v>0</v>
      </c>
      <c r="BE30" s="49">
        <f t="shared" si="17"/>
        <v>0</v>
      </c>
      <c r="BF30" s="49" t="str">
        <f t="shared" si="14"/>
        <v>3</v>
      </c>
    </row>
    <row r="31" spans="2:58" ht="19.899999999999999" customHeight="1">
      <c r="B31" s="309" t="str">
        <f t="shared" si="0"/>
        <v/>
      </c>
      <c r="C31" s="551"/>
      <c r="D31" s="552"/>
      <c r="E31" s="552"/>
      <c r="F31" s="552"/>
      <c r="G31" s="552"/>
      <c r="H31" s="310" t="s">
        <v>5</v>
      </c>
      <c r="I31" s="553"/>
      <c r="J31" s="553"/>
      <c r="K31" s="311" t="s">
        <v>5</v>
      </c>
      <c r="L31" s="312"/>
      <c r="M31" s="554"/>
      <c r="N31" s="555"/>
      <c r="O31" s="555"/>
      <c r="P31" s="555"/>
      <c r="Q31" s="555"/>
      <c r="R31" s="555"/>
      <c r="S31" s="555"/>
      <c r="T31" s="555"/>
      <c r="U31" s="555"/>
      <c r="V31" s="555"/>
      <c r="W31" s="555"/>
      <c r="X31" s="555"/>
      <c r="Y31" s="555"/>
      <c r="Z31" s="555"/>
      <c r="AA31" s="555"/>
      <c r="AB31" s="555"/>
      <c r="AC31" s="556"/>
      <c r="AD31" s="560"/>
      <c r="AE31" s="560"/>
      <c r="AF31" s="560"/>
      <c r="AG31" s="560"/>
      <c r="AH31" s="313"/>
      <c r="AI31" s="314"/>
      <c r="AJ31" s="315"/>
      <c r="AK31" s="307"/>
      <c r="AL31" s="563" t="str">
        <f t="shared" si="1"/>
        <v/>
      </c>
      <c r="AM31" s="564"/>
      <c r="AN31" s="564" t="str">
        <f t="shared" si="2"/>
        <v/>
      </c>
      <c r="AO31" s="564"/>
      <c r="AR31" s="49" t="str">
        <f t="shared" si="3"/>
        <v>00000000000</v>
      </c>
      <c r="AS31" s="49">
        <f t="shared" si="4"/>
        <v>0</v>
      </c>
      <c r="AT31" s="49">
        <f t="shared" si="5"/>
        <v>0</v>
      </c>
      <c r="AU31" s="49">
        <f t="shared" si="6"/>
        <v>0</v>
      </c>
      <c r="AV31" s="49">
        <f t="shared" si="7"/>
        <v>0</v>
      </c>
      <c r="AW31" s="49">
        <f t="shared" si="15"/>
        <v>0</v>
      </c>
      <c r="AX31" s="49">
        <f t="shared" si="8"/>
        <v>0</v>
      </c>
      <c r="AY31" s="49">
        <f t="shared" si="9"/>
        <v>0</v>
      </c>
      <c r="AZ31" s="49">
        <f t="shared" si="10"/>
        <v>0</v>
      </c>
      <c r="BA31" s="49">
        <f t="shared" si="11"/>
        <v>0</v>
      </c>
      <c r="BB31" s="49">
        <f t="shared" si="12"/>
        <v>0</v>
      </c>
      <c r="BC31" s="49">
        <f t="shared" si="13"/>
        <v>0</v>
      </c>
      <c r="BD31" s="49">
        <f t="shared" si="16"/>
        <v>0</v>
      </c>
      <c r="BE31" s="49">
        <f t="shared" si="17"/>
        <v>0</v>
      </c>
      <c r="BF31" s="49" t="str">
        <f t="shared" si="14"/>
        <v>3</v>
      </c>
    </row>
    <row r="32" spans="2:58" ht="19.899999999999999" customHeight="1">
      <c r="B32" s="309" t="str">
        <f t="shared" si="0"/>
        <v/>
      </c>
      <c r="C32" s="551"/>
      <c r="D32" s="552"/>
      <c r="E32" s="552"/>
      <c r="F32" s="552"/>
      <c r="G32" s="552"/>
      <c r="H32" s="310" t="s">
        <v>5</v>
      </c>
      <c r="I32" s="553"/>
      <c r="J32" s="553"/>
      <c r="K32" s="311" t="s">
        <v>5</v>
      </c>
      <c r="L32" s="312"/>
      <c r="M32" s="554"/>
      <c r="N32" s="555"/>
      <c r="O32" s="555"/>
      <c r="P32" s="555"/>
      <c r="Q32" s="555"/>
      <c r="R32" s="555"/>
      <c r="S32" s="555"/>
      <c r="T32" s="555"/>
      <c r="U32" s="555"/>
      <c r="V32" s="555"/>
      <c r="W32" s="555"/>
      <c r="X32" s="555"/>
      <c r="Y32" s="555"/>
      <c r="Z32" s="555"/>
      <c r="AA32" s="555"/>
      <c r="AB32" s="555"/>
      <c r="AC32" s="556"/>
      <c r="AD32" s="560"/>
      <c r="AE32" s="560"/>
      <c r="AF32" s="560"/>
      <c r="AG32" s="560"/>
      <c r="AH32" s="313"/>
      <c r="AI32" s="314"/>
      <c r="AJ32" s="315"/>
      <c r="AK32" s="307"/>
      <c r="AL32" s="563" t="str">
        <f t="shared" si="1"/>
        <v/>
      </c>
      <c r="AM32" s="564"/>
      <c r="AN32" s="564" t="str">
        <f t="shared" si="2"/>
        <v/>
      </c>
      <c r="AO32" s="564"/>
      <c r="AR32" s="49" t="str">
        <f t="shared" si="3"/>
        <v>00000000000</v>
      </c>
      <c r="AS32" s="49">
        <f t="shared" si="4"/>
        <v>0</v>
      </c>
      <c r="AT32" s="49">
        <f t="shared" si="5"/>
        <v>0</v>
      </c>
      <c r="AU32" s="49">
        <f t="shared" si="6"/>
        <v>0</v>
      </c>
      <c r="AV32" s="49">
        <f t="shared" si="7"/>
        <v>0</v>
      </c>
      <c r="AW32" s="49">
        <f t="shared" si="15"/>
        <v>0</v>
      </c>
      <c r="AX32" s="49">
        <f t="shared" si="8"/>
        <v>0</v>
      </c>
      <c r="AY32" s="49">
        <f t="shared" si="9"/>
        <v>0</v>
      </c>
      <c r="AZ32" s="49">
        <f t="shared" si="10"/>
        <v>0</v>
      </c>
      <c r="BA32" s="49">
        <f t="shared" si="11"/>
        <v>0</v>
      </c>
      <c r="BB32" s="49">
        <f t="shared" si="12"/>
        <v>0</v>
      </c>
      <c r="BC32" s="49">
        <f t="shared" si="13"/>
        <v>0</v>
      </c>
      <c r="BD32" s="49">
        <f t="shared" si="16"/>
        <v>0</v>
      </c>
      <c r="BE32" s="49">
        <f t="shared" si="17"/>
        <v>0</v>
      </c>
      <c r="BF32" s="49" t="str">
        <f t="shared" si="14"/>
        <v>3</v>
      </c>
    </row>
    <row r="33" spans="1:58" ht="19.899999999999999" customHeight="1">
      <c r="B33" s="309" t="str">
        <f t="shared" si="0"/>
        <v/>
      </c>
      <c r="C33" s="551"/>
      <c r="D33" s="552"/>
      <c r="E33" s="552"/>
      <c r="F33" s="552"/>
      <c r="G33" s="552"/>
      <c r="H33" s="310" t="s">
        <v>5</v>
      </c>
      <c r="I33" s="553"/>
      <c r="J33" s="553"/>
      <c r="K33" s="311" t="s">
        <v>5</v>
      </c>
      <c r="L33" s="312"/>
      <c r="M33" s="554"/>
      <c r="N33" s="555"/>
      <c r="O33" s="555"/>
      <c r="P33" s="555"/>
      <c r="Q33" s="555"/>
      <c r="R33" s="555"/>
      <c r="S33" s="555"/>
      <c r="T33" s="555"/>
      <c r="U33" s="555"/>
      <c r="V33" s="555"/>
      <c r="W33" s="555"/>
      <c r="X33" s="555"/>
      <c r="Y33" s="555"/>
      <c r="Z33" s="555"/>
      <c r="AA33" s="555"/>
      <c r="AB33" s="555"/>
      <c r="AC33" s="556"/>
      <c r="AD33" s="560"/>
      <c r="AE33" s="560"/>
      <c r="AF33" s="560"/>
      <c r="AG33" s="560"/>
      <c r="AH33" s="313"/>
      <c r="AI33" s="314"/>
      <c r="AJ33" s="315"/>
      <c r="AK33" s="307"/>
      <c r="AL33" s="563" t="str">
        <f t="shared" si="1"/>
        <v/>
      </c>
      <c r="AM33" s="564"/>
      <c r="AN33" s="564" t="str">
        <f t="shared" si="2"/>
        <v/>
      </c>
      <c r="AO33" s="564"/>
      <c r="AR33" s="49" t="str">
        <f t="shared" si="3"/>
        <v>00000000000</v>
      </c>
      <c r="AS33" s="49">
        <f t="shared" si="4"/>
        <v>0</v>
      </c>
      <c r="AT33" s="49">
        <f t="shared" si="5"/>
        <v>0</v>
      </c>
      <c r="AU33" s="49">
        <f t="shared" si="6"/>
        <v>0</v>
      </c>
      <c r="AV33" s="49">
        <f t="shared" si="7"/>
        <v>0</v>
      </c>
      <c r="AW33" s="49">
        <f t="shared" si="15"/>
        <v>0</v>
      </c>
      <c r="AX33" s="49">
        <f t="shared" si="8"/>
        <v>0</v>
      </c>
      <c r="AY33" s="49">
        <f t="shared" si="9"/>
        <v>0</v>
      </c>
      <c r="AZ33" s="49">
        <f t="shared" si="10"/>
        <v>0</v>
      </c>
      <c r="BA33" s="49">
        <f t="shared" si="11"/>
        <v>0</v>
      </c>
      <c r="BB33" s="49">
        <f t="shared" si="12"/>
        <v>0</v>
      </c>
      <c r="BC33" s="49">
        <f t="shared" si="13"/>
        <v>0</v>
      </c>
      <c r="BD33" s="49">
        <f t="shared" si="16"/>
        <v>0</v>
      </c>
      <c r="BE33" s="49">
        <f t="shared" si="17"/>
        <v>0</v>
      </c>
      <c r="BF33" s="49" t="str">
        <f t="shared" si="14"/>
        <v>3</v>
      </c>
    </row>
    <row r="34" spans="1:58" ht="19.899999999999999" customHeight="1">
      <c r="B34" s="309" t="str">
        <f t="shared" si="0"/>
        <v/>
      </c>
      <c r="C34" s="551"/>
      <c r="D34" s="552"/>
      <c r="E34" s="552"/>
      <c r="F34" s="552"/>
      <c r="G34" s="552"/>
      <c r="H34" s="310" t="s">
        <v>5</v>
      </c>
      <c r="I34" s="553"/>
      <c r="J34" s="553"/>
      <c r="K34" s="311" t="s">
        <v>5</v>
      </c>
      <c r="L34" s="312"/>
      <c r="M34" s="554"/>
      <c r="N34" s="555"/>
      <c r="O34" s="555"/>
      <c r="P34" s="555"/>
      <c r="Q34" s="555"/>
      <c r="R34" s="555"/>
      <c r="S34" s="555"/>
      <c r="T34" s="555"/>
      <c r="U34" s="555"/>
      <c r="V34" s="555"/>
      <c r="W34" s="555"/>
      <c r="X34" s="555"/>
      <c r="Y34" s="555"/>
      <c r="Z34" s="555"/>
      <c r="AA34" s="555"/>
      <c r="AB34" s="555"/>
      <c r="AC34" s="556"/>
      <c r="AD34" s="560"/>
      <c r="AE34" s="560"/>
      <c r="AF34" s="560"/>
      <c r="AG34" s="560"/>
      <c r="AH34" s="313"/>
      <c r="AI34" s="314"/>
      <c r="AJ34" s="315"/>
      <c r="AK34" s="307"/>
      <c r="AL34" s="563" t="str">
        <f t="shared" si="1"/>
        <v/>
      </c>
      <c r="AM34" s="564"/>
      <c r="AN34" s="564" t="str">
        <f t="shared" si="2"/>
        <v/>
      </c>
      <c r="AO34" s="564"/>
      <c r="AR34" s="49" t="str">
        <f t="shared" si="3"/>
        <v>00000000000</v>
      </c>
      <c r="AS34" s="49">
        <f t="shared" si="4"/>
        <v>0</v>
      </c>
      <c r="AT34" s="49">
        <f t="shared" si="5"/>
        <v>0</v>
      </c>
      <c r="AU34" s="49">
        <f t="shared" si="6"/>
        <v>0</v>
      </c>
      <c r="AV34" s="49">
        <f t="shared" si="7"/>
        <v>0</v>
      </c>
      <c r="AW34" s="49">
        <f t="shared" si="15"/>
        <v>0</v>
      </c>
      <c r="AX34" s="49">
        <f t="shared" si="8"/>
        <v>0</v>
      </c>
      <c r="AY34" s="49">
        <f t="shared" si="9"/>
        <v>0</v>
      </c>
      <c r="AZ34" s="49">
        <f t="shared" si="10"/>
        <v>0</v>
      </c>
      <c r="BA34" s="49">
        <f t="shared" si="11"/>
        <v>0</v>
      </c>
      <c r="BB34" s="49">
        <f t="shared" si="12"/>
        <v>0</v>
      </c>
      <c r="BC34" s="49">
        <f t="shared" si="13"/>
        <v>0</v>
      </c>
      <c r="BD34" s="49">
        <f t="shared" si="16"/>
        <v>0</v>
      </c>
      <c r="BE34" s="49">
        <f t="shared" si="17"/>
        <v>0</v>
      </c>
      <c r="BF34" s="49" t="str">
        <f t="shared" si="14"/>
        <v>3</v>
      </c>
    </row>
    <row r="35" spans="1:58" ht="19.899999999999999" customHeight="1">
      <c r="B35" s="309" t="str">
        <f t="shared" si="0"/>
        <v/>
      </c>
      <c r="C35" s="551"/>
      <c r="D35" s="552"/>
      <c r="E35" s="552"/>
      <c r="F35" s="552"/>
      <c r="G35" s="552"/>
      <c r="H35" s="310" t="s">
        <v>5</v>
      </c>
      <c r="I35" s="553"/>
      <c r="J35" s="553"/>
      <c r="K35" s="311" t="s">
        <v>5</v>
      </c>
      <c r="L35" s="312"/>
      <c r="M35" s="554"/>
      <c r="N35" s="555"/>
      <c r="O35" s="555"/>
      <c r="P35" s="555"/>
      <c r="Q35" s="555"/>
      <c r="R35" s="555"/>
      <c r="S35" s="555"/>
      <c r="T35" s="555"/>
      <c r="U35" s="555"/>
      <c r="V35" s="555"/>
      <c r="W35" s="555"/>
      <c r="X35" s="555"/>
      <c r="Y35" s="555"/>
      <c r="Z35" s="555"/>
      <c r="AA35" s="555"/>
      <c r="AB35" s="555"/>
      <c r="AC35" s="556"/>
      <c r="AD35" s="560"/>
      <c r="AE35" s="560"/>
      <c r="AF35" s="560"/>
      <c r="AG35" s="560"/>
      <c r="AH35" s="313"/>
      <c r="AI35" s="314"/>
      <c r="AJ35" s="315"/>
      <c r="AK35" s="307"/>
      <c r="AL35" s="563" t="str">
        <f t="shared" si="1"/>
        <v/>
      </c>
      <c r="AM35" s="564"/>
      <c r="AN35" s="564" t="str">
        <f t="shared" si="2"/>
        <v/>
      </c>
      <c r="AO35" s="564"/>
      <c r="AR35" s="49" t="str">
        <f t="shared" si="3"/>
        <v>00000000000</v>
      </c>
      <c r="AS35" s="49">
        <f t="shared" si="4"/>
        <v>0</v>
      </c>
      <c r="AT35" s="49">
        <f t="shared" si="5"/>
        <v>0</v>
      </c>
      <c r="AU35" s="49">
        <f t="shared" si="6"/>
        <v>0</v>
      </c>
      <c r="AV35" s="49">
        <f t="shared" si="7"/>
        <v>0</v>
      </c>
      <c r="AW35" s="49">
        <f t="shared" si="15"/>
        <v>0</v>
      </c>
      <c r="AX35" s="49">
        <f t="shared" si="8"/>
        <v>0</v>
      </c>
      <c r="AY35" s="49">
        <f t="shared" si="9"/>
        <v>0</v>
      </c>
      <c r="AZ35" s="49">
        <f t="shared" si="10"/>
        <v>0</v>
      </c>
      <c r="BA35" s="49">
        <f t="shared" si="11"/>
        <v>0</v>
      </c>
      <c r="BB35" s="49">
        <f t="shared" si="12"/>
        <v>0</v>
      </c>
      <c r="BC35" s="49">
        <f t="shared" si="13"/>
        <v>0</v>
      </c>
      <c r="BD35" s="49">
        <f t="shared" si="16"/>
        <v>0</v>
      </c>
      <c r="BE35" s="49">
        <f t="shared" si="17"/>
        <v>0</v>
      </c>
      <c r="BF35" s="49" t="str">
        <f t="shared" si="14"/>
        <v>3</v>
      </c>
    </row>
    <row r="36" spans="1:58" ht="19.899999999999999" customHeight="1">
      <c r="B36" s="309" t="str">
        <f t="shared" si="0"/>
        <v/>
      </c>
      <c r="C36" s="551"/>
      <c r="D36" s="552"/>
      <c r="E36" s="552"/>
      <c r="F36" s="552"/>
      <c r="G36" s="552"/>
      <c r="H36" s="310" t="s">
        <v>5</v>
      </c>
      <c r="I36" s="553"/>
      <c r="J36" s="553"/>
      <c r="K36" s="311" t="s">
        <v>5</v>
      </c>
      <c r="L36" s="312"/>
      <c r="M36" s="554"/>
      <c r="N36" s="555"/>
      <c r="O36" s="555"/>
      <c r="P36" s="555"/>
      <c r="Q36" s="555"/>
      <c r="R36" s="555"/>
      <c r="S36" s="555"/>
      <c r="T36" s="555"/>
      <c r="U36" s="555"/>
      <c r="V36" s="555"/>
      <c r="W36" s="555"/>
      <c r="X36" s="555"/>
      <c r="Y36" s="555"/>
      <c r="Z36" s="555"/>
      <c r="AA36" s="555"/>
      <c r="AB36" s="555"/>
      <c r="AC36" s="556"/>
      <c r="AD36" s="560"/>
      <c r="AE36" s="560"/>
      <c r="AF36" s="560"/>
      <c r="AG36" s="560"/>
      <c r="AH36" s="313"/>
      <c r="AI36" s="314"/>
      <c r="AJ36" s="315"/>
      <c r="AK36" s="307"/>
      <c r="AL36" s="563" t="str">
        <f t="shared" si="1"/>
        <v/>
      </c>
      <c r="AM36" s="564"/>
      <c r="AN36" s="564" t="str">
        <f t="shared" si="2"/>
        <v/>
      </c>
      <c r="AO36" s="564"/>
      <c r="AR36" s="49" t="str">
        <f t="shared" si="3"/>
        <v>00000000000</v>
      </c>
      <c r="AS36" s="49">
        <f t="shared" si="4"/>
        <v>0</v>
      </c>
      <c r="AT36" s="49">
        <f t="shared" si="5"/>
        <v>0</v>
      </c>
      <c r="AU36" s="49">
        <f t="shared" si="6"/>
        <v>0</v>
      </c>
      <c r="AV36" s="49">
        <f t="shared" si="7"/>
        <v>0</v>
      </c>
      <c r="AW36" s="49">
        <f t="shared" si="15"/>
        <v>0</v>
      </c>
      <c r="AX36" s="49">
        <f t="shared" si="8"/>
        <v>0</v>
      </c>
      <c r="AY36" s="49">
        <f t="shared" si="9"/>
        <v>0</v>
      </c>
      <c r="AZ36" s="49">
        <f t="shared" si="10"/>
        <v>0</v>
      </c>
      <c r="BA36" s="49">
        <f t="shared" si="11"/>
        <v>0</v>
      </c>
      <c r="BB36" s="49">
        <f t="shared" si="12"/>
        <v>0</v>
      </c>
      <c r="BC36" s="49">
        <f t="shared" si="13"/>
        <v>0</v>
      </c>
      <c r="BD36" s="49">
        <f t="shared" si="16"/>
        <v>0</v>
      </c>
      <c r="BE36" s="49">
        <f t="shared" si="17"/>
        <v>0</v>
      </c>
      <c r="BF36" s="49" t="str">
        <f t="shared" si="14"/>
        <v>3</v>
      </c>
    </row>
    <row r="37" spans="1:58" ht="19.899999999999999" customHeight="1">
      <c r="B37" s="309" t="str">
        <f t="shared" si="0"/>
        <v/>
      </c>
      <c r="C37" s="551"/>
      <c r="D37" s="552"/>
      <c r="E37" s="552"/>
      <c r="F37" s="552"/>
      <c r="G37" s="552"/>
      <c r="H37" s="310" t="s">
        <v>5</v>
      </c>
      <c r="I37" s="553"/>
      <c r="J37" s="553"/>
      <c r="K37" s="311" t="s">
        <v>5</v>
      </c>
      <c r="L37" s="312"/>
      <c r="M37" s="554"/>
      <c r="N37" s="555"/>
      <c r="O37" s="555"/>
      <c r="P37" s="555"/>
      <c r="Q37" s="555"/>
      <c r="R37" s="555"/>
      <c r="S37" s="555"/>
      <c r="T37" s="555"/>
      <c r="U37" s="555"/>
      <c r="V37" s="555"/>
      <c r="W37" s="555"/>
      <c r="X37" s="555"/>
      <c r="Y37" s="555"/>
      <c r="Z37" s="555"/>
      <c r="AA37" s="555"/>
      <c r="AB37" s="555"/>
      <c r="AC37" s="556"/>
      <c r="AD37" s="560"/>
      <c r="AE37" s="560"/>
      <c r="AF37" s="560"/>
      <c r="AG37" s="560"/>
      <c r="AH37" s="313"/>
      <c r="AI37" s="314"/>
      <c r="AJ37" s="315"/>
      <c r="AK37" s="307"/>
      <c r="AL37" s="563" t="str">
        <f t="shared" si="1"/>
        <v/>
      </c>
      <c r="AM37" s="564"/>
      <c r="AN37" s="564" t="str">
        <f t="shared" si="2"/>
        <v/>
      </c>
      <c r="AO37" s="564"/>
      <c r="AR37" s="49" t="str">
        <f t="shared" si="3"/>
        <v>00000000000</v>
      </c>
      <c r="AS37" s="49">
        <f t="shared" si="4"/>
        <v>0</v>
      </c>
      <c r="AT37" s="49">
        <f t="shared" si="5"/>
        <v>0</v>
      </c>
      <c r="AU37" s="49">
        <f t="shared" si="6"/>
        <v>0</v>
      </c>
      <c r="AV37" s="49">
        <f t="shared" si="7"/>
        <v>0</v>
      </c>
      <c r="AW37" s="49">
        <f t="shared" si="15"/>
        <v>0</v>
      </c>
      <c r="AX37" s="49">
        <f t="shared" si="8"/>
        <v>0</v>
      </c>
      <c r="AY37" s="49">
        <f t="shared" si="9"/>
        <v>0</v>
      </c>
      <c r="AZ37" s="49">
        <f t="shared" si="10"/>
        <v>0</v>
      </c>
      <c r="BA37" s="49">
        <f t="shared" si="11"/>
        <v>0</v>
      </c>
      <c r="BB37" s="49">
        <f t="shared" si="12"/>
        <v>0</v>
      </c>
      <c r="BC37" s="49">
        <f t="shared" si="13"/>
        <v>0</v>
      </c>
      <c r="BD37" s="49">
        <f t="shared" si="16"/>
        <v>0</v>
      </c>
      <c r="BE37" s="49">
        <f t="shared" si="17"/>
        <v>0</v>
      </c>
      <c r="BF37" s="49" t="str">
        <f t="shared" si="14"/>
        <v>3</v>
      </c>
    </row>
    <row r="38" spans="1:58" ht="19.899999999999999" customHeight="1">
      <c r="A38" s="34"/>
      <c r="B38" s="309" t="str">
        <f t="shared" si="0"/>
        <v/>
      </c>
      <c r="C38" s="551"/>
      <c r="D38" s="552"/>
      <c r="E38" s="552"/>
      <c r="F38" s="552"/>
      <c r="G38" s="552"/>
      <c r="H38" s="310" t="s">
        <v>5</v>
      </c>
      <c r="I38" s="553"/>
      <c r="J38" s="553"/>
      <c r="K38" s="311" t="s">
        <v>5</v>
      </c>
      <c r="L38" s="312"/>
      <c r="M38" s="554"/>
      <c r="N38" s="555"/>
      <c r="O38" s="555"/>
      <c r="P38" s="555"/>
      <c r="Q38" s="555"/>
      <c r="R38" s="555"/>
      <c r="S38" s="555"/>
      <c r="T38" s="555"/>
      <c r="U38" s="555"/>
      <c r="V38" s="555"/>
      <c r="W38" s="555"/>
      <c r="X38" s="555"/>
      <c r="Y38" s="555"/>
      <c r="Z38" s="555"/>
      <c r="AA38" s="555"/>
      <c r="AB38" s="555"/>
      <c r="AC38" s="556"/>
      <c r="AD38" s="560"/>
      <c r="AE38" s="560"/>
      <c r="AF38" s="560"/>
      <c r="AG38" s="560"/>
      <c r="AH38" s="313"/>
      <c r="AI38" s="314"/>
      <c r="AJ38" s="315"/>
      <c r="AK38" s="307"/>
      <c r="AL38" s="563" t="str">
        <f t="shared" si="1"/>
        <v/>
      </c>
      <c r="AM38" s="564"/>
      <c r="AN38" s="564" t="str">
        <f t="shared" si="2"/>
        <v/>
      </c>
      <c r="AO38" s="564"/>
      <c r="AR38" s="49" t="str">
        <f t="shared" si="3"/>
        <v>00000000000</v>
      </c>
      <c r="AS38" s="49">
        <f t="shared" si="4"/>
        <v>0</v>
      </c>
      <c r="AT38" s="49">
        <f t="shared" si="5"/>
        <v>0</v>
      </c>
      <c r="AU38" s="49">
        <f t="shared" si="6"/>
        <v>0</v>
      </c>
      <c r="AV38" s="49">
        <f t="shared" si="7"/>
        <v>0</v>
      </c>
      <c r="AW38" s="49">
        <f t="shared" si="15"/>
        <v>0</v>
      </c>
      <c r="AX38" s="49">
        <f t="shared" si="8"/>
        <v>0</v>
      </c>
      <c r="AY38" s="49">
        <f t="shared" si="9"/>
        <v>0</v>
      </c>
      <c r="AZ38" s="49">
        <f t="shared" si="10"/>
        <v>0</v>
      </c>
      <c r="BA38" s="49">
        <f t="shared" si="11"/>
        <v>0</v>
      </c>
      <c r="BB38" s="49">
        <f t="shared" si="12"/>
        <v>0</v>
      </c>
      <c r="BC38" s="49">
        <f t="shared" si="13"/>
        <v>0</v>
      </c>
      <c r="BD38" s="49">
        <f t="shared" si="16"/>
        <v>0</v>
      </c>
      <c r="BE38" s="49">
        <f t="shared" si="17"/>
        <v>0</v>
      </c>
      <c r="BF38" s="49" t="str">
        <f t="shared" si="14"/>
        <v>3</v>
      </c>
    </row>
    <row r="39" spans="1:58" ht="19.899999999999999" customHeight="1">
      <c r="B39" s="309" t="str">
        <f t="shared" si="0"/>
        <v/>
      </c>
      <c r="C39" s="551"/>
      <c r="D39" s="552"/>
      <c r="E39" s="552"/>
      <c r="F39" s="552"/>
      <c r="G39" s="552"/>
      <c r="H39" s="310" t="s">
        <v>5</v>
      </c>
      <c r="I39" s="553"/>
      <c r="J39" s="553"/>
      <c r="K39" s="311" t="s">
        <v>5</v>
      </c>
      <c r="L39" s="312"/>
      <c r="M39" s="554"/>
      <c r="N39" s="555"/>
      <c r="O39" s="555"/>
      <c r="P39" s="555"/>
      <c r="Q39" s="555"/>
      <c r="R39" s="555"/>
      <c r="S39" s="555"/>
      <c r="T39" s="555"/>
      <c r="U39" s="555"/>
      <c r="V39" s="555"/>
      <c r="W39" s="555"/>
      <c r="X39" s="555"/>
      <c r="Y39" s="555"/>
      <c r="Z39" s="555"/>
      <c r="AA39" s="555"/>
      <c r="AB39" s="555"/>
      <c r="AC39" s="556"/>
      <c r="AD39" s="560"/>
      <c r="AE39" s="560"/>
      <c r="AF39" s="560"/>
      <c r="AG39" s="560"/>
      <c r="AH39" s="313"/>
      <c r="AI39" s="314"/>
      <c r="AJ39" s="315"/>
      <c r="AK39" s="307"/>
      <c r="AL39" s="563" t="str">
        <f t="shared" si="1"/>
        <v/>
      </c>
      <c r="AM39" s="564"/>
      <c r="AN39" s="564" t="str">
        <f t="shared" si="2"/>
        <v/>
      </c>
      <c r="AO39" s="564"/>
      <c r="AR39" s="49" t="str">
        <f t="shared" si="3"/>
        <v>00000000000</v>
      </c>
      <c r="AS39" s="49">
        <f t="shared" si="4"/>
        <v>0</v>
      </c>
      <c r="AT39" s="49">
        <f t="shared" si="5"/>
        <v>0</v>
      </c>
      <c r="AU39" s="49">
        <f t="shared" si="6"/>
        <v>0</v>
      </c>
      <c r="AV39" s="49">
        <f t="shared" si="7"/>
        <v>0</v>
      </c>
      <c r="AW39" s="49">
        <f t="shared" si="15"/>
        <v>0</v>
      </c>
      <c r="AX39" s="49">
        <f t="shared" si="8"/>
        <v>0</v>
      </c>
      <c r="AY39" s="49">
        <f t="shared" si="9"/>
        <v>0</v>
      </c>
      <c r="AZ39" s="49">
        <f t="shared" si="10"/>
        <v>0</v>
      </c>
      <c r="BA39" s="49">
        <f t="shared" si="11"/>
        <v>0</v>
      </c>
      <c r="BB39" s="49">
        <f t="shared" si="12"/>
        <v>0</v>
      </c>
      <c r="BC39" s="49">
        <f t="shared" si="13"/>
        <v>0</v>
      </c>
      <c r="BD39" s="49">
        <f t="shared" si="16"/>
        <v>0</v>
      </c>
      <c r="BE39" s="49">
        <f t="shared" si="17"/>
        <v>0</v>
      </c>
      <c r="BF39" s="49" t="str">
        <f t="shared" si="14"/>
        <v>3</v>
      </c>
    </row>
    <row r="40" spans="1:58" ht="19.899999999999999" customHeight="1">
      <c r="B40" s="309" t="str">
        <f t="shared" si="0"/>
        <v/>
      </c>
      <c r="C40" s="551"/>
      <c r="D40" s="552"/>
      <c r="E40" s="552"/>
      <c r="F40" s="552"/>
      <c r="G40" s="552"/>
      <c r="H40" s="310" t="s">
        <v>5</v>
      </c>
      <c r="I40" s="553"/>
      <c r="J40" s="553"/>
      <c r="K40" s="311" t="s">
        <v>5</v>
      </c>
      <c r="L40" s="312"/>
      <c r="M40" s="554"/>
      <c r="N40" s="555"/>
      <c r="O40" s="555"/>
      <c r="P40" s="555"/>
      <c r="Q40" s="555"/>
      <c r="R40" s="555"/>
      <c r="S40" s="555"/>
      <c r="T40" s="555"/>
      <c r="U40" s="555"/>
      <c r="V40" s="555"/>
      <c r="W40" s="555"/>
      <c r="X40" s="555"/>
      <c r="Y40" s="555"/>
      <c r="Z40" s="555"/>
      <c r="AA40" s="555"/>
      <c r="AB40" s="555"/>
      <c r="AC40" s="556"/>
      <c r="AD40" s="560"/>
      <c r="AE40" s="560"/>
      <c r="AF40" s="560"/>
      <c r="AG40" s="560"/>
      <c r="AH40" s="313"/>
      <c r="AI40" s="314"/>
      <c r="AJ40" s="315"/>
      <c r="AK40" s="307"/>
      <c r="AL40" s="563" t="str">
        <f t="shared" si="1"/>
        <v/>
      </c>
      <c r="AM40" s="564"/>
      <c r="AN40" s="564" t="str">
        <f t="shared" si="2"/>
        <v/>
      </c>
      <c r="AO40" s="564"/>
      <c r="AR40" s="49" t="str">
        <f t="shared" si="3"/>
        <v>00000000000</v>
      </c>
      <c r="AS40" s="49">
        <f t="shared" si="4"/>
        <v>0</v>
      </c>
      <c r="AT40" s="49">
        <f t="shared" si="5"/>
        <v>0</v>
      </c>
      <c r="AU40" s="49">
        <f t="shared" si="6"/>
        <v>0</v>
      </c>
      <c r="AV40" s="49">
        <f t="shared" si="7"/>
        <v>0</v>
      </c>
      <c r="AW40" s="49">
        <f t="shared" si="15"/>
        <v>0</v>
      </c>
      <c r="AX40" s="49">
        <f t="shared" si="8"/>
        <v>0</v>
      </c>
      <c r="AY40" s="49">
        <f t="shared" si="9"/>
        <v>0</v>
      </c>
      <c r="AZ40" s="49">
        <f t="shared" si="10"/>
        <v>0</v>
      </c>
      <c r="BA40" s="49">
        <f t="shared" si="11"/>
        <v>0</v>
      </c>
      <c r="BB40" s="49">
        <f t="shared" si="12"/>
        <v>0</v>
      </c>
      <c r="BC40" s="49">
        <f t="shared" si="13"/>
        <v>0</v>
      </c>
      <c r="BD40" s="49">
        <f t="shared" si="16"/>
        <v>0</v>
      </c>
      <c r="BE40" s="49">
        <f t="shared" si="17"/>
        <v>0</v>
      </c>
      <c r="BF40" s="49" t="str">
        <f t="shared" si="14"/>
        <v>3</v>
      </c>
    </row>
    <row r="41" spans="1:58" ht="19.899999999999999" customHeight="1">
      <c r="B41" s="309" t="str">
        <f t="shared" si="0"/>
        <v/>
      </c>
      <c r="C41" s="551"/>
      <c r="D41" s="552"/>
      <c r="E41" s="552"/>
      <c r="F41" s="552"/>
      <c r="G41" s="552"/>
      <c r="H41" s="310" t="s">
        <v>5</v>
      </c>
      <c r="I41" s="553"/>
      <c r="J41" s="553"/>
      <c r="K41" s="311" t="s">
        <v>5</v>
      </c>
      <c r="L41" s="312"/>
      <c r="M41" s="554"/>
      <c r="N41" s="555"/>
      <c r="O41" s="555"/>
      <c r="P41" s="555"/>
      <c r="Q41" s="555"/>
      <c r="R41" s="555"/>
      <c r="S41" s="555"/>
      <c r="T41" s="555"/>
      <c r="U41" s="555"/>
      <c r="V41" s="555"/>
      <c r="W41" s="555"/>
      <c r="X41" s="555"/>
      <c r="Y41" s="555"/>
      <c r="Z41" s="555"/>
      <c r="AA41" s="555"/>
      <c r="AB41" s="555"/>
      <c r="AC41" s="556"/>
      <c r="AD41" s="560"/>
      <c r="AE41" s="560"/>
      <c r="AF41" s="560"/>
      <c r="AG41" s="560"/>
      <c r="AH41" s="313"/>
      <c r="AI41" s="314"/>
      <c r="AJ41" s="315"/>
      <c r="AK41" s="307"/>
      <c r="AL41" s="563" t="str">
        <f t="shared" si="1"/>
        <v/>
      </c>
      <c r="AM41" s="564"/>
      <c r="AN41" s="564" t="str">
        <f t="shared" si="2"/>
        <v/>
      </c>
      <c r="AO41" s="564"/>
      <c r="AR41" s="49" t="str">
        <f t="shared" si="3"/>
        <v>00000000000</v>
      </c>
      <c r="AS41" s="49">
        <f t="shared" si="4"/>
        <v>0</v>
      </c>
      <c r="AT41" s="49">
        <f t="shared" si="5"/>
        <v>0</v>
      </c>
      <c r="AU41" s="49">
        <f t="shared" si="6"/>
        <v>0</v>
      </c>
      <c r="AV41" s="49">
        <f t="shared" si="7"/>
        <v>0</v>
      </c>
      <c r="AW41" s="49">
        <f t="shared" si="15"/>
        <v>0</v>
      </c>
      <c r="AX41" s="49">
        <f t="shared" si="8"/>
        <v>0</v>
      </c>
      <c r="AY41" s="49">
        <f t="shared" si="9"/>
        <v>0</v>
      </c>
      <c r="AZ41" s="49">
        <f t="shared" si="10"/>
        <v>0</v>
      </c>
      <c r="BA41" s="49">
        <f t="shared" si="11"/>
        <v>0</v>
      </c>
      <c r="BB41" s="49">
        <f t="shared" si="12"/>
        <v>0</v>
      </c>
      <c r="BC41" s="49">
        <f t="shared" si="13"/>
        <v>0</v>
      </c>
      <c r="BD41" s="49">
        <f t="shared" si="16"/>
        <v>0</v>
      </c>
      <c r="BE41" s="49">
        <f t="shared" si="17"/>
        <v>0</v>
      </c>
      <c r="BF41" s="49" t="str">
        <f t="shared" si="14"/>
        <v>3</v>
      </c>
    </row>
    <row r="42" spans="1:58" ht="19.899999999999999" customHeight="1">
      <c r="B42" s="309" t="str">
        <f t="shared" si="0"/>
        <v/>
      </c>
      <c r="C42" s="551"/>
      <c r="D42" s="552"/>
      <c r="E42" s="552"/>
      <c r="F42" s="552"/>
      <c r="G42" s="552"/>
      <c r="H42" s="310" t="s">
        <v>5</v>
      </c>
      <c r="I42" s="553"/>
      <c r="J42" s="553"/>
      <c r="K42" s="311" t="s">
        <v>5</v>
      </c>
      <c r="L42" s="312"/>
      <c r="M42" s="554"/>
      <c r="N42" s="555"/>
      <c r="O42" s="555"/>
      <c r="P42" s="555"/>
      <c r="Q42" s="555"/>
      <c r="R42" s="555"/>
      <c r="S42" s="555"/>
      <c r="T42" s="555"/>
      <c r="U42" s="555"/>
      <c r="V42" s="555"/>
      <c r="W42" s="555"/>
      <c r="X42" s="555"/>
      <c r="Y42" s="555"/>
      <c r="Z42" s="555"/>
      <c r="AA42" s="555"/>
      <c r="AB42" s="555"/>
      <c r="AC42" s="556"/>
      <c r="AD42" s="560"/>
      <c r="AE42" s="560"/>
      <c r="AF42" s="560"/>
      <c r="AG42" s="560"/>
      <c r="AH42" s="313"/>
      <c r="AI42" s="314"/>
      <c r="AJ42" s="315"/>
      <c r="AK42" s="307"/>
      <c r="AL42" s="563" t="str">
        <f t="shared" si="1"/>
        <v/>
      </c>
      <c r="AM42" s="564"/>
      <c r="AN42" s="564" t="str">
        <f t="shared" si="2"/>
        <v/>
      </c>
      <c r="AO42" s="564"/>
      <c r="AR42" s="49" t="str">
        <f t="shared" si="3"/>
        <v>00000000000</v>
      </c>
      <c r="AS42" s="49">
        <f t="shared" si="4"/>
        <v>0</v>
      </c>
      <c r="AT42" s="49">
        <f t="shared" si="5"/>
        <v>0</v>
      </c>
      <c r="AU42" s="49">
        <f t="shared" si="6"/>
        <v>0</v>
      </c>
      <c r="AV42" s="49">
        <f t="shared" si="7"/>
        <v>0</v>
      </c>
      <c r="AW42" s="49">
        <f t="shared" si="15"/>
        <v>0</v>
      </c>
      <c r="AX42" s="49">
        <f t="shared" si="8"/>
        <v>0</v>
      </c>
      <c r="AY42" s="49">
        <f t="shared" si="9"/>
        <v>0</v>
      </c>
      <c r="AZ42" s="49">
        <f t="shared" si="10"/>
        <v>0</v>
      </c>
      <c r="BA42" s="49">
        <f t="shared" si="11"/>
        <v>0</v>
      </c>
      <c r="BB42" s="49">
        <f t="shared" si="12"/>
        <v>0</v>
      </c>
      <c r="BC42" s="49">
        <f t="shared" si="13"/>
        <v>0</v>
      </c>
      <c r="BD42" s="49">
        <f t="shared" si="16"/>
        <v>0</v>
      </c>
      <c r="BE42" s="49">
        <f t="shared" si="17"/>
        <v>0</v>
      </c>
      <c r="BF42" s="49" t="str">
        <f t="shared" si="14"/>
        <v>3</v>
      </c>
    </row>
    <row r="43" spans="1:58" ht="19.899999999999999" customHeight="1">
      <c r="B43" s="309" t="str">
        <f t="shared" si="0"/>
        <v/>
      </c>
      <c r="C43" s="551"/>
      <c r="D43" s="552"/>
      <c r="E43" s="552"/>
      <c r="F43" s="552"/>
      <c r="G43" s="552"/>
      <c r="H43" s="310" t="s">
        <v>5</v>
      </c>
      <c r="I43" s="553"/>
      <c r="J43" s="553"/>
      <c r="K43" s="311" t="s">
        <v>5</v>
      </c>
      <c r="L43" s="312"/>
      <c r="M43" s="554"/>
      <c r="N43" s="555"/>
      <c r="O43" s="555"/>
      <c r="P43" s="555"/>
      <c r="Q43" s="555"/>
      <c r="R43" s="555"/>
      <c r="S43" s="555"/>
      <c r="T43" s="555"/>
      <c r="U43" s="555"/>
      <c r="V43" s="555"/>
      <c r="W43" s="555"/>
      <c r="X43" s="555"/>
      <c r="Y43" s="555"/>
      <c r="Z43" s="555"/>
      <c r="AA43" s="555"/>
      <c r="AB43" s="555"/>
      <c r="AC43" s="556"/>
      <c r="AD43" s="560"/>
      <c r="AE43" s="560"/>
      <c r="AF43" s="560"/>
      <c r="AG43" s="560"/>
      <c r="AH43" s="313"/>
      <c r="AI43" s="314"/>
      <c r="AJ43" s="315"/>
      <c r="AK43" s="307"/>
      <c r="AL43" s="563" t="str">
        <f t="shared" si="1"/>
        <v/>
      </c>
      <c r="AM43" s="564"/>
      <c r="AN43" s="564" t="str">
        <f t="shared" si="2"/>
        <v/>
      </c>
      <c r="AO43" s="564"/>
      <c r="AR43" s="49" t="str">
        <f t="shared" si="3"/>
        <v>00000000000</v>
      </c>
      <c r="AS43" s="49">
        <f t="shared" si="4"/>
        <v>0</v>
      </c>
      <c r="AT43" s="49">
        <f t="shared" si="5"/>
        <v>0</v>
      </c>
      <c r="AU43" s="49">
        <f t="shared" si="6"/>
        <v>0</v>
      </c>
      <c r="AV43" s="49">
        <f t="shared" si="7"/>
        <v>0</v>
      </c>
      <c r="AW43" s="49">
        <f t="shared" si="15"/>
        <v>0</v>
      </c>
      <c r="AX43" s="49">
        <f t="shared" si="8"/>
        <v>0</v>
      </c>
      <c r="AY43" s="49">
        <f t="shared" si="9"/>
        <v>0</v>
      </c>
      <c r="AZ43" s="49">
        <f t="shared" si="10"/>
        <v>0</v>
      </c>
      <c r="BA43" s="49">
        <f t="shared" si="11"/>
        <v>0</v>
      </c>
      <c r="BB43" s="49">
        <f t="shared" si="12"/>
        <v>0</v>
      </c>
      <c r="BC43" s="49">
        <f t="shared" si="13"/>
        <v>0</v>
      </c>
      <c r="BD43" s="49">
        <f t="shared" si="16"/>
        <v>0</v>
      </c>
      <c r="BE43" s="49">
        <f t="shared" si="17"/>
        <v>0</v>
      </c>
      <c r="BF43" s="49" t="str">
        <f t="shared" si="14"/>
        <v>3</v>
      </c>
    </row>
    <row r="44" spans="1:58" ht="19.899999999999999" customHeight="1">
      <c r="B44" s="309" t="str">
        <f t="shared" si="0"/>
        <v/>
      </c>
      <c r="C44" s="551"/>
      <c r="D44" s="552"/>
      <c r="E44" s="552"/>
      <c r="F44" s="552"/>
      <c r="G44" s="552"/>
      <c r="H44" s="310" t="s">
        <v>5</v>
      </c>
      <c r="I44" s="553"/>
      <c r="J44" s="553"/>
      <c r="K44" s="311" t="s">
        <v>5</v>
      </c>
      <c r="L44" s="312"/>
      <c r="M44" s="554"/>
      <c r="N44" s="555"/>
      <c r="O44" s="555"/>
      <c r="P44" s="555"/>
      <c r="Q44" s="555"/>
      <c r="R44" s="555"/>
      <c r="S44" s="555"/>
      <c r="T44" s="555"/>
      <c r="U44" s="555"/>
      <c r="V44" s="555"/>
      <c r="W44" s="555"/>
      <c r="X44" s="555"/>
      <c r="Y44" s="555"/>
      <c r="Z44" s="555"/>
      <c r="AA44" s="555"/>
      <c r="AB44" s="555"/>
      <c r="AC44" s="556"/>
      <c r="AD44" s="560"/>
      <c r="AE44" s="560"/>
      <c r="AF44" s="560"/>
      <c r="AG44" s="560"/>
      <c r="AH44" s="313"/>
      <c r="AI44" s="314"/>
      <c r="AJ44" s="315"/>
      <c r="AK44" s="307"/>
      <c r="AL44" s="563" t="str">
        <f t="shared" si="1"/>
        <v/>
      </c>
      <c r="AM44" s="564"/>
      <c r="AN44" s="564" t="str">
        <f t="shared" si="2"/>
        <v/>
      </c>
      <c r="AO44" s="564"/>
      <c r="AR44" s="49" t="str">
        <f t="shared" si="3"/>
        <v>00000000000</v>
      </c>
      <c r="AS44" s="49">
        <f t="shared" si="4"/>
        <v>0</v>
      </c>
      <c r="AT44" s="49">
        <f t="shared" si="5"/>
        <v>0</v>
      </c>
      <c r="AU44" s="49">
        <f t="shared" si="6"/>
        <v>0</v>
      </c>
      <c r="AV44" s="49">
        <f t="shared" si="7"/>
        <v>0</v>
      </c>
      <c r="AW44" s="49">
        <f t="shared" si="15"/>
        <v>0</v>
      </c>
      <c r="AX44" s="49">
        <f t="shared" si="8"/>
        <v>0</v>
      </c>
      <c r="AY44" s="49">
        <f t="shared" si="9"/>
        <v>0</v>
      </c>
      <c r="AZ44" s="49">
        <f t="shared" si="10"/>
        <v>0</v>
      </c>
      <c r="BA44" s="49">
        <f t="shared" si="11"/>
        <v>0</v>
      </c>
      <c r="BB44" s="49">
        <f t="shared" si="12"/>
        <v>0</v>
      </c>
      <c r="BC44" s="49">
        <f t="shared" si="13"/>
        <v>0</v>
      </c>
      <c r="BD44" s="49">
        <f t="shared" si="16"/>
        <v>0</v>
      </c>
      <c r="BE44" s="49">
        <f t="shared" si="17"/>
        <v>0</v>
      </c>
      <c r="BF44" s="49" t="str">
        <f t="shared" si="14"/>
        <v>3</v>
      </c>
    </row>
    <row r="45" spans="1:58" ht="19.899999999999999" customHeight="1">
      <c r="B45" s="309" t="str">
        <f t="shared" si="0"/>
        <v/>
      </c>
      <c r="C45" s="551"/>
      <c r="D45" s="552"/>
      <c r="E45" s="552"/>
      <c r="F45" s="552"/>
      <c r="G45" s="552"/>
      <c r="H45" s="310" t="s">
        <v>5</v>
      </c>
      <c r="I45" s="553"/>
      <c r="J45" s="553"/>
      <c r="K45" s="311" t="s">
        <v>5</v>
      </c>
      <c r="L45" s="312"/>
      <c r="M45" s="554"/>
      <c r="N45" s="555"/>
      <c r="O45" s="555"/>
      <c r="P45" s="555"/>
      <c r="Q45" s="555"/>
      <c r="R45" s="555"/>
      <c r="S45" s="555"/>
      <c r="T45" s="555"/>
      <c r="U45" s="555"/>
      <c r="V45" s="555"/>
      <c r="W45" s="555"/>
      <c r="X45" s="555"/>
      <c r="Y45" s="555"/>
      <c r="Z45" s="555"/>
      <c r="AA45" s="555"/>
      <c r="AB45" s="555"/>
      <c r="AC45" s="556"/>
      <c r="AD45" s="560"/>
      <c r="AE45" s="560"/>
      <c r="AF45" s="560"/>
      <c r="AG45" s="560"/>
      <c r="AH45" s="313"/>
      <c r="AI45" s="314"/>
      <c r="AJ45" s="315"/>
      <c r="AK45" s="307"/>
      <c r="AL45" s="347"/>
      <c r="AM45" s="347"/>
      <c r="AN45" s="347"/>
      <c r="AO45" s="347"/>
      <c r="AR45" s="49" t="str">
        <f t="shared" si="3"/>
        <v>00000000000</v>
      </c>
      <c r="AS45" s="49">
        <f t="shared" si="4"/>
        <v>0</v>
      </c>
      <c r="AT45" s="49">
        <f t="shared" si="5"/>
        <v>0</v>
      </c>
      <c r="AU45" s="49">
        <f t="shared" si="6"/>
        <v>0</v>
      </c>
      <c r="AV45" s="49">
        <f t="shared" si="7"/>
        <v>0</v>
      </c>
      <c r="AW45" s="49">
        <f t="shared" si="15"/>
        <v>0</v>
      </c>
      <c r="AX45" s="49">
        <f t="shared" si="8"/>
        <v>0</v>
      </c>
      <c r="AY45" s="49">
        <f t="shared" si="9"/>
        <v>0</v>
      </c>
      <c r="AZ45" s="49">
        <f t="shared" si="10"/>
        <v>0</v>
      </c>
      <c r="BA45" s="49">
        <f t="shared" si="11"/>
        <v>0</v>
      </c>
      <c r="BB45" s="49">
        <f t="shared" si="12"/>
        <v>0</v>
      </c>
      <c r="BC45" s="49">
        <f t="shared" si="13"/>
        <v>0</v>
      </c>
      <c r="BD45" s="49">
        <f t="shared" si="16"/>
        <v>0</v>
      </c>
      <c r="BE45" s="49">
        <f t="shared" si="17"/>
        <v>0</v>
      </c>
      <c r="BF45" s="49" t="str">
        <f t="shared" si="14"/>
        <v>3</v>
      </c>
    </row>
    <row r="46" spans="1:58" ht="19.899999999999999" customHeight="1">
      <c r="A46" s="34"/>
      <c r="B46" s="309" t="str">
        <f t="shared" si="0"/>
        <v/>
      </c>
      <c r="C46" s="551"/>
      <c r="D46" s="552"/>
      <c r="E46" s="552"/>
      <c r="F46" s="552"/>
      <c r="G46" s="552"/>
      <c r="H46" s="310" t="s">
        <v>5</v>
      </c>
      <c r="I46" s="553"/>
      <c r="J46" s="553"/>
      <c r="K46" s="311" t="s">
        <v>5</v>
      </c>
      <c r="L46" s="312"/>
      <c r="M46" s="554"/>
      <c r="N46" s="555"/>
      <c r="O46" s="555"/>
      <c r="P46" s="555"/>
      <c r="Q46" s="555"/>
      <c r="R46" s="555"/>
      <c r="S46" s="555"/>
      <c r="T46" s="555"/>
      <c r="U46" s="555"/>
      <c r="V46" s="555"/>
      <c r="W46" s="555"/>
      <c r="X46" s="555"/>
      <c r="Y46" s="555"/>
      <c r="Z46" s="555"/>
      <c r="AA46" s="555"/>
      <c r="AB46" s="555"/>
      <c r="AC46" s="556"/>
      <c r="AD46" s="560"/>
      <c r="AE46" s="560"/>
      <c r="AF46" s="560"/>
      <c r="AG46" s="560"/>
      <c r="AH46" s="313"/>
      <c r="AI46" s="314"/>
      <c r="AJ46" s="315"/>
      <c r="AK46" s="307"/>
      <c r="AL46" s="347"/>
      <c r="AM46" s="347"/>
      <c r="AN46" s="347"/>
      <c r="AO46" s="347"/>
      <c r="AR46" s="49" t="str">
        <f t="shared" si="3"/>
        <v>00000000000</v>
      </c>
      <c r="AS46" s="49">
        <f t="shared" si="4"/>
        <v>0</v>
      </c>
      <c r="AT46" s="49">
        <f t="shared" si="5"/>
        <v>0</v>
      </c>
      <c r="AU46" s="49">
        <f t="shared" si="6"/>
        <v>0</v>
      </c>
      <c r="AV46" s="49">
        <f t="shared" si="7"/>
        <v>0</v>
      </c>
      <c r="AW46" s="49">
        <f t="shared" si="15"/>
        <v>0</v>
      </c>
      <c r="AX46" s="49">
        <f t="shared" si="8"/>
        <v>0</v>
      </c>
      <c r="AY46" s="49">
        <f t="shared" si="9"/>
        <v>0</v>
      </c>
      <c r="AZ46" s="49">
        <f t="shared" si="10"/>
        <v>0</v>
      </c>
      <c r="BA46" s="49">
        <f t="shared" si="11"/>
        <v>0</v>
      </c>
      <c r="BB46" s="49">
        <f t="shared" si="12"/>
        <v>0</v>
      </c>
      <c r="BC46" s="49">
        <f t="shared" si="13"/>
        <v>0</v>
      </c>
      <c r="BD46" s="49">
        <f t="shared" si="16"/>
        <v>0</v>
      </c>
      <c r="BE46" s="49">
        <f t="shared" si="17"/>
        <v>0</v>
      </c>
      <c r="BF46" s="49" t="str">
        <f t="shared" si="14"/>
        <v>3</v>
      </c>
    </row>
    <row r="47" spans="1:58" ht="19.899999999999999" customHeight="1">
      <c r="A47" s="34"/>
      <c r="B47" s="567"/>
      <c r="C47" s="568"/>
      <c r="D47" s="568"/>
      <c r="E47" s="568"/>
      <c r="F47" s="568"/>
      <c r="G47" s="568"/>
      <c r="H47" s="318"/>
      <c r="I47" s="586"/>
      <c r="J47" s="586"/>
      <c r="K47" s="319"/>
      <c r="L47" s="320"/>
      <c r="M47" s="587"/>
      <c r="N47" s="587"/>
      <c r="O47" s="587"/>
      <c r="P47" s="587"/>
      <c r="Q47" s="587"/>
      <c r="R47" s="587"/>
      <c r="S47" s="587"/>
      <c r="T47" s="587"/>
      <c r="U47" s="587"/>
      <c r="V47" s="587"/>
      <c r="W47" s="587"/>
      <c r="X47" s="587"/>
      <c r="Y47" s="587"/>
      <c r="Z47" s="587"/>
      <c r="AA47" s="587"/>
      <c r="AB47" s="587"/>
      <c r="AC47" s="587"/>
      <c r="AD47" s="588">
        <f>SUM(AD14:AE46)</f>
        <v>0</v>
      </c>
      <c r="AE47" s="588"/>
      <c r="AF47" s="588">
        <f>SUM(AF14:AG46)</f>
        <v>0</v>
      </c>
      <c r="AG47" s="588"/>
      <c r="AH47" s="569">
        <f>SUM(AH14:AK46)</f>
        <v>100.01</v>
      </c>
      <c r="AI47" s="569"/>
      <c r="AJ47" s="321"/>
      <c r="AK47" s="308"/>
      <c r="AL47" s="347"/>
      <c r="AM47" s="347"/>
      <c r="AN47" s="347"/>
      <c r="AO47" s="347"/>
    </row>
    <row r="48" spans="1:58" ht="16.5">
      <c r="A48" s="34"/>
      <c r="B48" s="322" t="s">
        <v>669</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c r="AF48" s="103"/>
      <c r="AG48" s="103"/>
      <c r="AH48" s="306" t="str">
        <f>IF(AND(AH47&gt;=99,AH47&gt;=101),"合計100±1％の範囲に収めてください","")</f>
        <v/>
      </c>
      <c r="AI48" s="103"/>
      <c r="AJ48" s="103"/>
      <c r="AK48" s="118"/>
    </row>
    <row r="49" spans="1:63" ht="34.5" customHeight="1">
      <c r="A49" s="34"/>
      <c r="B49" s="570" t="s">
        <v>854</v>
      </c>
      <c r="C49" s="571"/>
      <c r="D49" s="571"/>
      <c r="E49" s="571"/>
      <c r="F49" s="571"/>
      <c r="G49" s="571"/>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2"/>
    </row>
    <row r="50" spans="1:63" s="47" customFormat="1" ht="34.5" customHeight="1">
      <c r="A50" s="34"/>
      <c r="B50" s="573"/>
      <c r="C50" s="571"/>
      <c r="D50" s="571"/>
      <c r="E50" s="571"/>
      <c r="F50" s="571"/>
      <c r="G50" s="571"/>
      <c r="H50" s="571"/>
      <c r="I50" s="571"/>
      <c r="J50" s="571"/>
      <c r="K50" s="571"/>
      <c r="L50" s="571"/>
      <c r="M50" s="571"/>
      <c r="N50" s="571"/>
      <c r="O50" s="571"/>
      <c r="P50" s="571"/>
      <c r="Q50" s="571"/>
      <c r="R50" s="571"/>
      <c r="S50" s="571"/>
      <c r="T50" s="571"/>
      <c r="U50" s="571"/>
      <c r="V50" s="571"/>
      <c r="W50" s="571"/>
      <c r="X50" s="571"/>
      <c r="Y50" s="571"/>
      <c r="Z50" s="571"/>
      <c r="AA50" s="571"/>
      <c r="AB50" s="571"/>
      <c r="AC50" s="571"/>
      <c r="AD50" s="571"/>
      <c r="AE50" s="571"/>
      <c r="AF50" s="571"/>
      <c r="AG50" s="571"/>
      <c r="AH50" s="571"/>
      <c r="AI50" s="571"/>
      <c r="AJ50" s="571"/>
      <c r="AK50" s="572"/>
      <c r="AL50" s="89"/>
      <c r="AM50" s="89"/>
      <c r="AN50" s="89"/>
      <c r="AO50" s="89"/>
      <c r="AP50" s="1"/>
      <c r="AQ50" s="1"/>
      <c r="AR50" s="1"/>
      <c r="AS50" s="1"/>
      <c r="AT50" s="1"/>
      <c r="AU50" s="1"/>
      <c r="AV50" s="1"/>
      <c r="AW50" s="1"/>
      <c r="AX50" s="1"/>
      <c r="AY50" s="1"/>
      <c r="AZ50" s="1"/>
      <c r="BA50" s="1"/>
      <c r="BB50" s="1"/>
      <c r="BC50" s="1"/>
      <c r="BD50" s="1"/>
      <c r="BE50" s="1"/>
      <c r="BF50" s="1"/>
      <c r="BG50" s="1"/>
      <c r="BH50" s="1"/>
      <c r="BI50" s="1"/>
      <c r="BJ50" s="1"/>
      <c r="BK50" s="1"/>
    </row>
    <row r="51" spans="1:63" s="47" customFormat="1" ht="34.5" customHeight="1">
      <c r="A51" s="34"/>
      <c r="B51" s="573"/>
      <c r="C51" s="571"/>
      <c r="D51" s="571"/>
      <c r="E51" s="571"/>
      <c r="F51" s="571"/>
      <c r="G51" s="571"/>
      <c r="H51" s="571"/>
      <c r="I51" s="571"/>
      <c r="J51" s="571"/>
      <c r="K51" s="571"/>
      <c r="L51" s="571"/>
      <c r="M51" s="571"/>
      <c r="N51" s="571"/>
      <c r="O51" s="571"/>
      <c r="P51" s="571"/>
      <c r="Q51" s="571"/>
      <c r="R51" s="571"/>
      <c r="S51" s="571"/>
      <c r="T51" s="571"/>
      <c r="U51" s="571"/>
      <c r="V51" s="571"/>
      <c r="W51" s="571"/>
      <c r="X51" s="571"/>
      <c r="Y51" s="571"/>
      <c r="Z51" s="571"/>
      <c r="AA51" s="571"/>
      <c r="AB51" s="571"/>
      <c r="AC51" s="571"/>
      <c r="AD51" s="571"/>
      <c r="AE51" s="571"/>
      <c r="AF51" s="571"/>
      <c r="AG51" s="571"/>
      <c r="AH51" s="571"/>
      <c r="AI51" s="571"/>
      <c r="AJ51" s="571"/>
      <c r="AK51" s="572"/>
      <c r="AL51" s="89"/>
      <c r="AM51" s="89"/>
      <c r="AN51" s="89"/>
      <c r="AO51" s="89"/>
      <c r="AP51" s="1"/>
      <c r="AQ51" s="1"/>
      <c r="AR51" s="1"/>
      <c r="AS51" s="1"/>
      <c r="AT51" s="1"/>
      <c r="AU51" s="1"/>
      <c r="AV51" s="1"/>
      <c r="AW51" s="1"/>
      <c r="AX51" s="1"/>
      <c r="AY51" s="1"/>
      <c r="AZ51" s="1"/>
      <c r="BA51" s="1"/>
      <c r="BB51" s="1"/>
      <c r="BC51" s="1"/>
      <c r="BD51" s="1"/>
      <c r="BE51" s="1"/>
      <c r="BF51" s="1"/>
      <c r="BG51" s="1"/>
      <c r="BH51" s="1"/>
      <c r="BI51" s="1"/>
      <c r="BJ51" s="1"/>
      <c r="BK51" s="1"/>
    </row>
    <row r="52" spans="1:63" s="47" customFormat="1" ht="34.5" customHeight="1" thickBot="1">
      <c r="A52" s="34"/>
      <c r="B52" s="574"/>
      <c r="C52" s="575"/>
      <c r="D52" s="575"/>
      <c r="E52" s="575"/>
      <c r="F52" s="575"/>
      <c r="G52" s="575"/>
      <c r="H52" s="575"/>
      <c r="I52" s="575"/>
      <c r="J52" s="575"/>
      <c r="K52" s="575"/>
      <c r="L52" s="575"/>
      <c r="M52" s="575"/>
      <c r="N52" s="575"/>
      <c r="O52" s="575"/>
      <c r="P52" s="575"/>
      <c r="Q52" s="575"/>
      <c r="R52" s="575"/>
      <c r="S52" s="575"/>
      <c r="T52" s="575"/>
      <c r="U52" s="575"/>
      <c r="V52" s="575"/>
      <c r="W52" s="575"/>
      <c r="X52" s="575"/>
      <c r="Y52" s="575"/>
      <c r="Z52" s="575"/>
      <c r="AA52" s="575"/>
      <c r="AB52" s="575"/>
      <c r="AC52" s="575"/>
      <c r="AD52" s="575"/>
      <c r="AE52" s="575"/>
      <c r="AF52" s="575"/>
      <c r="AG52" s="575"/>
      <c r="AH52" s="575"/>
      <c r="AI52" s="575"/>
      <c r="AJ52" s="575"/>
      <c r="AK52" s="576"/>
      <c r="AL52" s="89"/>
      <c r="AM52" s="89"/>
      <c r="AN52" s="89"/>
      <c r="AO52" s="89"/>
      <c r="AP52" s="1"/>
      <c r="AQ52" s="1"/>
      <c r="AR52" s="1"/>
      <c r="AS52" s="1"/>
      <c r="AT52" s="1"/>
      <c r="AU52" s="1"/>
      <c r="AV52" s="1"/>
      <c r="AW52" s="1"/>
      <c r="AX52" s="1"/>
      <c r="AY52" s="1"/>
      <c r="AZ52" s="1"/>
      <c r="BA52" s="1"/>
      <c r="BB52" s="1"/>
      <c r="BC52" s="1"/>
      <c r="BD52" s="1"/>
      <c r="BE52" s="1"/>
      <c r="BF52" s="1"/>
      <c r="BG52" s="1"/>
      <c r="BH52" s="1"/>
      <c r="BI52" s="1"/>
      <c r="BJ52" s="1"/>
      <c r="BK52" s="1"/>
    </row>
  </sheetData>
  <sheetProtection selectLockedCells="1"/>
  <protectedRanges>
    <protectedRange sqref="Z6 M14:AI46 M47:AK47" name="調査票製品"/>
    <protectedRange sqref="B47 L14:L47 I14:J47 D14:G47 C14:C46" name="調査票製品_3"/>
    <protectedRange sqref="M52:AI52 M48:AI49" name="調査票製品_2"/>
    <protectedRange sqref="L48:L49 C52:G52 I52:J52 L52 I48:J49 C48:G49" name="調査票製品_3_2"/>
  </protectedRanges>
  <customSheetViews>
    <customSheetView guid="{EE3F9A73-BD6B-4190-946A-287F3FC769AE}" showPageBreaks="1" printArea="1" view="pageBreakPreview">
      <selection activeCell="C12" sqref="C12:L13"/>
      <pageMargins left="0.75" right="0.75" top="0.16" bottom="0.22" header="0.18" footer="0.16"/>
      <pageSetup paperSize="8" scale="74" orientation="landscape" r:id="rId1"/>
      <headerFooter alignWithMargins="0"/>
    </customSheetView>
  </customSheetViews>
  <mergeCells count="250">
    <mergeCell ref="AL40:AM40"/>
    <mergeCell ref="AN40:AO40"/>
    <mergeCell ref="AL41:AM41"/>
    <mergeCell ref="AN41:AO41"/>
    <mergeCell ref="AL42:AM42"/>
    <mergeCell ref="AN42:AO42"/>
    <mergeCell ref="AL43:AM43"/>
    <mergeCell ref="AN43:AO43"/>
    <mergeCell ref="AL44:AM44"/>
    <mergeCell ref="AN44:AO44"/>
    <mergeCell ref="AL35:AM35"/>
    <mergeCell ref="AN35:AO35"/>
    <mergeCell ref="AL36:AM36"/>
    <mergeCell ref="AN36:AO36"/>
    <mergeCell ref="AL37:AM37"/>
    <mergeCell ref="AN37:AO37"/>
    <mergeCell ref="AL38:AM38"/>
    <mergeCell ref="AN38:AO38"/>
    <mergeCell ref="AL39:AM39"/>
    <mergeCell ref="AN39:AO39"/>
    <mergeCell ref="AL30:AM30"/>
    <mergeCell ref="AN30:AO30"/>
    <mergeCell ref="AL31:AM31"/>
    <mergeCell ref="AN31:AO31"/>
    <mergeCell ref="AL32:AM32"/>
    <mergeCell ref="AN32:AO32"/>
    <mergeCell ref="AL33:AM33"/>
    <mergeCell ref="AN33:AO33"/>
    <mergeCell ref="AL34:AM34"/>
    <mergeCell ref="AN34:AO34"/>
    <mergeCell ref="AL25:AM25"/>
    <mergeCell ref="AN25:AO25"/>
    <mergeCell ref="AL26:AM26"/>
    <mergeCell ref="AN26:AO26"/>
    <mergeCell ref="AL27:AM27"/>
    <mergeCell ref="AN27:AO27"/>
    <mergeCell ref="AL28:AM28"/>
    <mergeCell ref="AN28:AO28"/>
    <mergeCell ref="AL29:AM29"/>
    <mergeCell ref="AN29:AO29"/>
    <mergeCell ref="AL20:AM20"/>
    <mergeCell ref="AN20:AO20"/>
    <mergeCell ref="AL21:AM21"/>
    <mergeCell ref="AN21:AO21"/>
    <mergeCell ref="AL22:AM22"/>
    <mergeCell ref="AN22:AO22"/>
    <mergeCell ref="AL23:AM23"/>
    <mergeCell ref="AN23:AO23"/>
    <mergeCell ref="AL24:AM24"/>
    <mergeCell ref="AN24:AO24"/>
    <mergeCell ref="AL15:AM15"/>
    <mergeCell ref="AN15:AO15"/>
    <mergeCell ref="AL16:AM16"/>
    <mergeCell ref="AN16:AO16"/>
    <mergeCell ref="AL17:AM17"/>
    <mergeCell ref="AN17:AO17"/>
    <mergeCell ref="AL18:AM18"/>
    <mergeCell ref="AN18:AO18"/>
    <mergeCell ref="AL19:AM19"/>
    <mergeCell ref="AN19:AO19"/>
    <mergeCell ref="AL12:AO12"/>
    <mergeCell ref="AL13:AM13"/>
    <mergeCell ref="AN13:AO13"/>
    <mergeCell ref="AL14:AM14"/>
    <mergeCell ref="AN14:AO14"/>
    <mergeCell ref="B47:G47"/>
    <mergeCell ref="AH47:AI47"/>
    <mergeCell ref="B49:AK52"/>
    <mergeCell ref="AK12:AK13"/>
    <mergeCell ref="B12:B13"/>
    <mergeCell ref="AD12:AI12"/>
    <mergeCell ref="AH13:AI13"/>
    <mergeCell ref="C46:G46"/>
    <mergeCell ref="I46:J46"/>
    <mergeCell ref="M46:AC46"/>
    <mergeCell ref="AD46:AE46"/>
    <mergeCell ref="AF46:AG46"/>
    <mergeCell ref="I47:J47"/>
    <mergeCell ref="M47:AC47"/>
    <mergeCell ref="AD47:AE47"/>
    <mergeCell ref="AF47:AG47"/>
    <mergeCell ref="C44:G44"/>
    <mergeCell ref="I44:J44"/>
    <mergeCell ref="C41:G41"/>
    <mergeCell ref="I41:J41"/>
    <mergeCell ref="M41:AC41"/>
    <mergeCell ref="AD41:AE41"/>
    <mergeCell ref="AF41:AG41"/>
    <mergeCell ref="M44:AC44"/>
    <mergeCell ref="AD44:AE44"/>
    <mergeCell ref="AF44:AG44"/>
    <mergeCell ref="C45:G45"/>
    <mergeCell ref="I45:J45"/>
    <mergeCell ref="M45:AC45"/>
    <mergeCell ref="AD45:AE45"/>
    <mergeCell ref="AF45:AG45"/>
    <mergeCell ref="C42:G42"/>
    <mergeCell ref="I42:J42"/>
    <mergeCell ref="M42:AC42"/>
    <mergeCell ref="AD42:AE42"/>
    <mergeCell ref="AF42:AG42"/>
    <mergeCell ref="C43:G43"/>
    <mergeCell ref="I43:J43"/>
    <mergeCell ref="M43:AC43"/>
    <mergeCell ref="AD43:AE43"/>
    <mergeCell ref="AF43:AG43"/>
    <mergeCell ref="C39:G39"/>
    <mergeCell ref="I39:J39"/>
    <mergeCell ref="M39:AC39"/>
    <mergeCell ref="AD39:AE39"/>
    <mergeCell ref="AF39:AG39"/>
    <mergeCell ref="C40:G40"/>
    <mergeCell ref="I40:J40"/>
    <mergeCell ref="M40:AC40"/>
    <mergeCell ref="AD40:AE40"/>
    <mergeCell ref="AF40:AG40"/>
    <mergeCell ref="C37:G37"/>
    <mergeCell ref="I37:J37"/>
    <mergeCell ref="M37:AC37"/>
    <mergeCell ref="AD37:AE37"/>
    <mergeCell ref="AF37:AG37"/>
    <mergeCell ref="C38:G38"/>
    <mergeCell ref="I38:J38"/>
    <mergeCell ref="M38:AC38"/>
    <mergeCell ref="AD38:AE38"/>
    <mergeCell ref="AF38:AG38"/>
    <mergeCell ref="C35:G35"/>
    <mergeCell ref="I35:J35"/>
    <mergeCell ref="M35:AC35"/>
    <mergeCell ref="AD35:AE35"/>
    <mergeCell ref="AF35:AG35"/>
    <mergeCell ref="C36:G36"/>
    <mergeCell ref="I36:J36"/>
    <mergeCell ref="M36:AC36"/>
    <mergeCell ref="AD36:AE36"/>
    <mergeCell ref="AF36:AG36"/>
    <mergeCell ref="C33:G33"/>
    <mergeCell ref="I33:J33"/>
    <mergeCell ref="M33:AC33"/>
    <mergeCell ref="AD33:AE33"/>
    <mergeCell ref="AF33:AG33"/>
    <mergeCell ref="C34:G34"/>
    <mergeCell ref="I34:J34"/>
    <mergeCell ref="M34:AC34"/>
    <mergeCell ref="AD34:AE34"/>
    <mergeCell ref="AF34:AG34"/>
    <mergeCell ref="C31:G31"/>
    <mergeCell ref="I31:J31"/>
    <mergeCell ref="M31:AC31"/>
    <mergeCell ref="AD31:AE31"/>
    <mergeCell ref="AF31:AG31"/>
    <mergeCell ref="C32:G32"/>
    <mergeCell ref="I32:J32"/>
    <mergeCell ref="M32:AC32"/>
    <mergeCell ref="AD32:AE32"/>
    <mergeCell ref="AF32:AG32"/>
    <mergeCell ref="C29:G29"/>
    <mergeCell ref="I29:J29"/>
    <mergeCell ref="M29:AC29"/>
    <mergeCell ref="AD29:AE29"/>
    <mergeCell ref="AF29:AG29"/>
    <mergeCell ref="C30:G30"/>
    <mergeCell ref="I30:J30"/>
    <mergeCell ref="M30:AC30"/>
    <mergeCell ref="AD30:AE30"/>
    <mergeCell ref="AF30:AG30"/>
    <mergeCell ref="C27:G27"/>
    <mergeCell ref="I27:J27"/>
    <mergeCell ref="M27:AC27"/>
    <mergeCell ref="AD27:AE27"/>
    <mergeCell ref="AF27:AG27"/>
    <mergeCell ref="C28:G28"/>
    <mergeCell ref="I28:J28"/>
    <mergeCell ref="M28:AC28"/>
    <mergeCell ref="AD28:AE28"/>
    <mergeCell ref="AF28:AG28"/>
    <mergeCell ref="C25:G25"/>
    <mergeCell ref="I25:J25"/>
    <mergeCell ref="M25:AC25"/>
    <mergeCell ref="AD25:AE25"/>
    <mergeCell ref="AF25:AG25"/>
    <mergeCell ref="C26:G26"/>
    <mergeCell ref="I26:J26"/>
    <mergeCell ref="M26:AC26"/>
    <mergeCell ref="AD26:AE26"/>
    <mergeCell ref="AF26:AG26"/>
    <mergeCell ref="C23:G23"/>
    <mergeCell ref="I23:J23"/>
    <mergeCell ref="M23:AC23"/>
    <mergeCell ref="AD23:AE23"/>
    <mergeCell ref="AF23:AG23"/>
    <mergeCell ref="C24:G24"/>
    <mergeCell ref="I24:J24"/>
    <mergeCell ref="M24:AC24"/>
    <mergeCell ref="AD24:AE24"/>
    <mergeCell ref="AF24:AG24"/>
    <mergeCell ref="C21:G21"/>
    <mergeCell ref="I21:J21"/>
    <mergeCell ref="M21:AC21"/>
    <mergeCell ref="AD21:AE21"/>
    <mergeCell ref="AF21:AG21"/>
    <mergeCell ref="C22:G22"/>
    <mergeCell ref="I22:J22"/>
    <mergeCell ref="M22:AC22"/>
    <mergeCell ref="AD22:AE22"/>
    <mergeCell ref="AF22:AG22"/>
    <mergeCell ref="C19:G19"/>
    <mergeCell ref="I19:J19"/>
    <mergeCell ref="M19:AC19"/>
    <mergeCell ref="AD19:AE19"/>
    <mergeCell ref="AF19:AG19"/>
    <mergeCell ref="C20:G20"/>
    <mergeCell ref="I20:J20"/>
    <mergeCell ref="M20:AC20"/>
    <mergeCell ref="AD20:AE20"/>
    <mergeCell ref="AF20:AG20"/>
    <mergeCell ref="C17:G17"/>
    <mergeCell ref="I17:J17"/>
    <mergeCell ref="M17:AC17"/>
    <mergeCell ref="AD17:AE17"/>
    <mergeCell ref="AF17:AG17"/>
    <mergeCell ref="C18:G18"/>
    <mergeCell ref="I18:J18"/>
    <mergeCell ref="M18:AC18"/>
    <mergeCell ref="AD18:AE18"/>
    <mergeCell ref="AF18:AG18"/>
    <mergeCell ref="C15:G15"/>
    <mergeCell ref="I15:J15"/>
    <mergeCell ref="M15:AC15"/>
    <mergeCell ref="AD15:AE15"/>
    <mergeCell ref="AF15:AG15"/>
    <mergeCell ref="C16:G16"/>
    <mergeCell ref="I16:J16"/>
    <mergeCell ref="M16:AC16"/>
    <mergeCell ref="AD16:AE16"/>
    <mergeCell ref="AF16:AG16"/>
    <mergeCell ref="Z5:AK5"/>
    <mergeCell ref="Z6:AK6"/>
    <mergeCell ref="B8:AK9"/>
    <mergeCell ref="AD11:AG11"/>
    <mergeCell ref="C12:L13"/>
    <mergeCell ref="M12:AC13"/>
    <mergeCell ref="AD13:AE13"/>
    <mergeCell ref="AF13:AG13"/>
    <mergeCell ref="C14:G14"/>
    <mergeCell ref="I14:J14"/>
    <mergeCell ref="M14:AC14"/>
    <mergeCell ref="AD14:AE14"/>
    <mergeCell ref="AF14:AG14"/>
    <mergeCell ref="AJ12:AJ13"/>
  </mergeCells>
  <phoneticPr fontId="16"/>
  <dataValidations count="7">
    <dataValidation type="decimal" imeMode="halfAlpha" allowBlank="1" showInputMessage="1" showErrorMessage="1" sqref="AD14:AI20" xr:uid="{00000000-0002-0000-0300-000000000000}">
      <formula1>0.1</formula1>
      <formula2>100</formula2>
    </dataValidation>
    <dataValidation type="whole" imeMode="halfAlpha" operator="greaterThan" allowBlank="1" showInputMessage="1" showErrorMessage="1" sqref="C14:G46" xr:uid="{00000000-0002-0000-0300-000001000000}">
      <formula1>1</formula1>
    </dataValidation>
    <dataValidation type="whole" imeMode="halfAlpha" allowBlank="1" showInputMessage="1" showErrorMessage="1" sqref="L14:L47" xr:uid="{00000000-0002-0000-0300-000002000000}">
      <formula1>0</formula1>
      <formula2>9</formula2>
    </dataValidation>
    <dataValidation type="textLength" imeMode="halfAlpha" operator="equal" allowBlank="1" showInputMessage="1" showErrorMessage="1" sqref="I14:J47" xr:uid="{00000000-0002-0000-0300-000003000000}">
      <formula1>2</formula1>
    </dataValidation>
    <dataValidation type="decimal" imeMode="halfAlpha" allowBlank="1" showInputMessage="1" showErrorMessage="1" sqref="AD21:AI46" xr:uid="{00000000-0002-0000-0300-000004000000}">
      <formula1>0</formula1>
      <formula2>100</formula2>
    </dataValidation>
    <dataValidation type="list" allowBlank="1" showInputMessage="1" showErrorMessage="1" sqref="AK14:AK46" xr:uid="{03BE46D6-1945-4A4B-AB40-326BD628D21E}">
      <formula1>$BF$4:$BF$9</formula1>
    </dataValidation>
    <dataValidation type="list" allowBlank="1" showInputMessage="1" showErrorMessage="1" sqref="AJ14:AJ46" xr:uid="{DC6CDEBD-913D-4337-8AD1-FB6C4552BAE6}">
      <formula1>"１"</formula1>
    </dataValidation>
  </dataValidations>
  <pageMargins left="0.75" right="0.75" top="0.16" bottom="0.22" header="0.18" footer="0.16"/>
  <pageSetup paperSize="8" scale="74" orientation="landscape" r:id="rId2"/>
  <headerFooter alignWithMargins="0"/>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28CE7B-07F6-4BE8-8C40-C5BB3CBFF9B6}">
  <sheetPr>
    <tabColor rgb="FFFF0000"/>
  </sheetPr>
  <dimension ref="A1:BG63"/>
  <sheetViews>
    <sheetView view="pageBreakPreview" zoomScale="110" zoomScaleNormal="100" zoomScaleSheetLayoutView="110" workbookViewId="0"/>
  </sheetViews>
  <sheetFormatPr defaultColWidth="2.625" defaultRowHeight="13.5"/>
  <cols>
    <col min="1" max="29" width="2.625" style="1" customWidth="1"/>
    <col min="30" max="33" width="2.875" style="1" customWidth="1"/>
    <col min="34" max="35" width="2.625" style="1" customWidth="1"/>
    <col min="36" max="37" width="10.625" style="1" customWidth="1"/>
    <col min="38" max="38" width="48" style="1" customWidth="1"/>
    <col min="39" max="39" width="38.375" style="1" bestFit="1" customWidth="1"/>
    <col min="40" max="49" width="2.625" style="1" customWidth="1"/>
    <col min="50" max="50" width="5.875" style="1" customWidth="1"/>
    <col min="51" max="16384" width="2.625" style="1"/>
  </cols>
  <sheetData>
    <row r="1" spans="2:58" ht="6.95" customHeight="1" thickBot="1">
      <c r="AL1" s="2"/>
      <c r="AM1" s="2"/>
      <c r="AN1" s="2"/>
      <c r="AO1" s="2"/>
      <c r="AP1" s="2"/>
      <c r="AQ1" s="2"/>
      <c r="AR1" s="2"/>
      <c r="AS1" s="2"/>
      <c r="AT1" s="2"/>
      <c r="AU1" s="2"/>
      <c r="AV1" s="2"/>
      <c r="AW1" s="2"/>
      <c r="AX1" s="2"/>
      <c r="AY1" s="2"/>
      <c r="AZ1" s="2"/>
      <c r="BA1" s="2"/>
      <c r="BB1" s="2"/>
      <c r="BC1" s="2"/>
      <c r="BD1" s="2"/>
      <c r="BE1" s="2"/>
      <c r="BF1" s="2"/>
    </row>
    <row r="2" spans="2:58">
      <c r="B2" s="3"/>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5"/>
      <c r="AL2" s="2"/>
      <c r="AM2" s="2"/>
      <c r="AN2" s="2"/>
      <c r="AO2" s="2"/>
      <c r="AP2" s="2"/>
      <c r="AQ2" s="2"/>
      <c r="AR2" s="2"/>
      <c r="AS2" s="2"/>
      <c r="AT2" s="2"/>
      <c r="AU2" s="2"/>
      <c r="AV2" s="2"/>
      <c r="AW2" s="2"/>
      <c r="AX2" s="2"/>
      <c r="AY2" s="2"/>
      <c r="AZ2" s="2"/>
      <c r="BA2" s="2"/>
      <c r="BB2" s="2"/>
      <c r="BC2" s="2"/>
      <c r="BD2" s="2"/>
      <c r="BE2" s="2"/>
      <c r="BF2" s="2"/>
    </row>
    <row r="3" spans="2:58" ht="16.5">
      <c r="B3" s="6"/>
      <c r="C3" s="7"/>
      <c r="D3" s="7"/>
      <c r="E3" s="7"/>
      <c r="F3" s="7"/>
      <c r="G3" s="7"/>
      <c r="H3" s="7"/>
      <c r="I3" s="7"/>
      <c r="J3" s="7"/>
      <c r="K3" s="7"/>
      <c r="L3" s="7"/>
      <c r="M3" s="7"/>
      <c r="N3" s="7"/>
      <c r="O3" s="7"/>
      <c r="P3" s="7"/>
      <c r="Q3" s="7"/>
      <c r="R3" s="7"/>
      <c r="S3" s="7"/>
      <c r="T3" s="7"/>
      <c r="U3" s="7"/>
      <c r="V3" s="292" t="s">
        <v>0</v>
      </c>
      <c r="W3" s="292"/>
      <c r="X3" s="292"/>
      <c r="Y3" s="292"/>
      <c r="Z3" s="535" t="s">
        <v>866</v>
      </c>
      <c r="AA3" s="535"/>
      <c r="AB3" s="535"/>
      <c r="AC3" s="535"/>
      <c r="AD3" s="535"/>
      <c r="AE3" s="535"/>
      <c r="AF3" s="535"/>
      <c r="AG3" s="535"/>
      <c r="AH3" s="536"/>
      <c r="AL3" s="2"/>
      <c r="AM3" s="2"/>
      <c r="AN3" s="2"/>
      <c r="AO3" s="2"/>
      <c r="AP3" s="2"/>
      <c r="AQ3" s="2"/>
      <c r="AR3" s="2"/>
      <c r="AS3" s="2"/>
      <c r="AT3" s="2"/>
      <c r="AU3" s="2"/>
      <c r="AV3" s="2"/>
      <c r="AW3" s="2"/>
      <c r="AX3" s="2"/>
      <c r="AY3" s="2"/>
      <c r="AZ3" s="2"/>
      <c r="BA3" s="2"/>
      <c r="BB3" s="2"/>
      <c r="BC3" s="2"/>
      <c r="BD3" s="2"/>
      <c r="BE3" s="2"/>
      <c r="BF3" s="2"/>
    </row>
    <row r="4" spans="2:58" ht="16.5">
      <c r="B4" s="6"/>
      <c r="C4" s="7"/>
      <c r="D4" s="7"/>
      <c r="E4" s="7"/>
      <c r="F4" s="7"/>
      <c r="G4" s="7"/>
      <c r="H4" s="7"/>
      <c r="I4" s="7"/>
      <c r="J4" s="7"/>
      <c r="K4" s="8"/>
      <c r="L4" s="9"/>
      <c r="M4" s="9"/>
      <c r="N4" s="9"/>
      <c r="O4" s="8"/>
      <c r="P4" s="9"/>
      <c r="Q4" s="9"/>
      <c r="R4" s="9"/>
      <c r="S4" s="9"/>
      <c r="T4" s="9"/>
      <c r="U4" s="9"/>
      <c r="V4" s="292" t="s">
        <v>1</v>
      </c>
      <c r="W4" s="293"/>
      <c r="X4" s="293"/>
      <c r="Y4" s="293"/>
      <c r="Z4" s="589">
        <v>44136</v>
      </c>
      <c r="AA4" s="589"/>
      <c r="AB4" s="589"/>
      <c r="AC4" s="589"/>
      <c r="AD4" s="589"/>
      <c r="AE4" s="589"/>
      <c r="AF4" s="589"/>
      <c r="AG4" s="589"/>
      <c r="AH4" s="590"/>
      <c r="AL4" s="2"/>
      <c r="AM4" s="2"/>
      <c r="AN4" s="2"/>
      <c r="AO4" s="2"/>
      <c r="AP4" s="2"/>
      <c r="AQ4" s="2"/>
      <c r="AR4" s="2"/>
      <c r="AS4" s="2"/>
      <c r="AT4" s="2"/>
      <c r="AU4" s="2"/>
      <c r="AV4" s="2"/>
      <c r="AW4" s="2"/>
      <c r="AX4" s="2"/>
      <c r="AY4" s="2"/>
      <c r="AZ4" s="2"/>
      <c r="BA4" s="2"/>
      <c r="BB4" s="2"/>
      <c r="BC4" s="2"/>
      <c r="BD4" s="2"/>
      <c r="BE4" s="2"/>
      <c r="BF4" s="2"/>
    </row>
    <row r="5" spans="2:58" ht="9.9499999999999993" customHeight="1">
      <c r="B5" s="6"/>
      <c r="C5" s="7"/>
      <c r="D5" s="7"/>
      <c r="E5" s="7"/>
      <c r="F5" s="7"/>
      <c r="G5" s="7"/>
      <c r="H5" s="7"/>
      <c r="I5" s="7"/>
      <c r="J5" s="7"/>
      <c r="K5" s="8"/>
      <c r="L5" s="9"/>
      <c r="M5" s="9"/>
      <c r="N5" s="9"/>
      <c r="O5" s="8"/>
      <c r="P5" s="9"/>
      <c r="Q5" s="9"/>
      <c r="R5" s="9"/>
      <c r="S5" s="9"/>
      <c r="T5" s="9"/>
      <c r="U5" s="9"/>
      <c r="V5" s="7"/>
      <c r="W5" s="8"/>
      <c r="X5" s="8"/>
      <c r="Y5" s="8"/>
      <c r="Z5" s="10"/>
      <c r="AA5" s="10"/>
      <c r="AB5" s="10"/>
      <c r="AC5" s="10"/>
      <c r="AD5" s="10"/>
      <c r="AE5" s="10"/>
      <c r="AF5" s="10"/>
      <c r="AG5" s="10"/>
      <c r="AH5" s="11"/>
      <c r="AL5" s="2"/>
      <c r="AM5" s="2"/>
      <c r="AN5" s="2"/>
      <c r="AO5" s="2"/>
      <c r="AP5" s="2"/>
      <c r="AQ5" s="2"/>
      <c r="AR5" s="2"/>
      <c r="AS5" s="2"/>
      <c r="AT5" s="2"/>
      <c r="AU5" s="2"/>
      <c r="AV5" s="2"/>
      <c r="AW5" s="2"/>
      <c r="AX5" s="2"/>
      <c r="AY5" s="2"/>
      <c r="AZ5" s="2"/>
      <c r="BA5" s="2"/>
      <c r="BB5" s="2"/>
      <c r="BC5" s="2"/>
      <c r="BD5" s="2"/>
      <c r="BE5" s="2"/>
      <c r="BF5" s="2"/>
    </row>
    <row r="6" spans="2:58" ht="9.9499999999999993" customHeight="1">
      <c r="B6" s="6"/>
      <c r="C6" s="7"/>
      <c r="D6" s="7"/>
      <c r="E6" s="7"/>
      <c r="F6" s="7"/>
      <c r="G6" s="7"/>
      <c r="H6" s="7"/>
      <c r="I6" s="7"/>
      <c r="J6" s="7"/>
      <c r="K6" s="8"/>
      <c r="L6" s="9"/>
      <c r="M6" s="9"/>
      <c r="N6" s="9"/>
      <c r="O6" s="8"/>
      <c r="P6" s="9"/>
      <c r="Q6" s="9"/>
      <c r="R6" s="9"/>
      <c r="S6" s="9"/>
      <c r="T6" s="9"/>
      <c r="U6" s="9"/>
      <c r="V6" s="7"/>
      <c r="W6" s="8"/>
      <c r="X6" s="8"/>
      <c r="Y6" s="8"/>
      <c r="Z6" s="12"/>
      <c r="AA6" s="12"/>
      <c r="AB6" s="12"/>
      <c r="AC6" s="12"/>
      <c r="AD6" s="12"/>
      <c r="AE6" s="12"/>
      <c r="AF6" s="12"/>
      <c r="AG6" s="12"/>
      <c r="AH6" s="13"/>
      <c r="AL6" s="2"/>
      <c r="AM6" s="2"/>
      <c r="AN6" s="2"/>
      <c r="AO6" s="2"/>
      <c r="AP6" s="2"/>
      <c r="AQ6" s="2"/>
      <c r="AR6" s="2"/>
      <c r="AS6" s="2"/>
      <c r="AT6" s="2"/>
      <c r="AU6" s="2"/>
      <c r="AV6" s="2"/>
      <c r="AW6" s="2"/>
      <c r="AX6" s="2"/>
      <c r="AY6" s="2"/>
      <c r="AZ6" s="2"/>
      <c r="BA6" s="2"/>
      <c r="BB6" s="2"/>
      <c r="BC6" s="2"/>
      <c r="BD6" s="2"/>
      <c r="BE6" s="2"/>
      <c r="BF6" s="2"/>
    </row>
    <row r="7" spans="2:58">
      <c r="B7" s="501" t="s">
        <v>2</v>
      </c>
      <c r="C7" s="539"/>
      <c r="D7" s="539"/>
      <c r="E7" s="539"/>
      <c r="F7" s="539"/>
      <c r="G7" s="539"/>
      <c r="H7" s="539"/>
      <c r="I7" s="539"/>
      <c r="J7" s="539"/>
      <c r="K7" s="539"/>
      <c r="L7" s="539"/>
      <c r="M7" s="539"/>
      <c r="N7" s="539"/>
      <c r="O7" s="539"/>
      <c r="P7" s="539"/>
      <c r="Q7" s="539"/>
      <c r="R7" s="539"/>
      <c r="S7" s="539"/>
      <c r="T7" s="539"/>
      <c r="U7" s="539"/>
      <c r="V7" s="539"/>
      <c r="W7" s="539"/>
      <c r="X7" s="539"/>
      <c r="Y7" s="539"/>
      <c r="Z7" s="539"/>
      <c r="AA7" s="539"/>
      <c r="AB7" s="539"/>
      <c r="AC7" s="539"/>
      <c r="AD7" s="539"/>
      <c r="AE7" s="539"/>
      <c r="AF7" s="539"/>
      <c r="AG7" s="539"/>
      <c r="AH7" s="540"/>
      <c r="AL7" s="2"/>
      <c r="AM7" s="2"/>
      <c r="AN7" s="2"/>
      <c r="AO7" s="2"/>
      <c r="AP7" s="2"/>
      <c r="AQ7" s="2"/>
      <c r="AR7" s="2"/>
      <c r="AS7" s="2"/>
      <c r="AT7" s="2"/>
      <c r="AU7" s="2"/>
      <c r="AV7" s="2"/>
      <c r="AW7" s="2"/>
      <c r="AX7" s="2"/>
      <c r="AY7" s="2"/>
      <c r="AZ7" s="2"/>
      <c r="BA7" s="2"/>
      <c r="BB7" s="2"/>
      <c r="BC7" s="2"/>
      <c r="BD7" s="2"/>
      <c r="BE7" s="2"/>
      <c r="BF7" s="2"/>
    </row>
    <row r="8" spans="2:58">
      <c r="B8" s="501"/>
      <c r="C8" s="539"/>
      <c r="D8" s="539"/>
      <c r="E8" s="539"/>
      <c r="F8" s="539"/>
      <c r="G8" s="539"/>
      <c r="H8" s="539"/>
      <c r="I8" s="539"/>
      <c r="J8" s="539"/>
      <c r="K8" s="539"/>
      <c r="L8" s="539"/>
      <c r="M8" s="539"/>
      <c r="N8" s="539"/>
      <c r="O8" s="539"/>
      <c r="P8" s="539"/>
      <c r="Q8" s="539"/>
      <c r="R8" s="539"/>
      <c r="S8" s="539"/>
      <c r="T8" s="539"/>
      <c r="U8" s="539"/>
      <c r="V8" s="539"/>
      <c r="W8" s="539"/>
      <c r="X8" s="539"/>
      <c r="Y8" s="539"/>
      <c r="Z8" s="539"/>
      <c r="AA8" s="539"/>
      <c r="AB8" s="539"/>
      <c r="AC8" s="539"/>
      <c r="AD8" s="539"/>
      <c r="AE8" s="539"/>
      <c r="AF8" s="539"/>
      <c r="AG8" s="539"/>
      <c r="AH8" s="540"/>
      <c r="AL8" s="2"/>
      <c r="AM8" s="2"/>
      <c r="AN8" s="2"/>
      <c r="AO8" s="2"/>
      <c r="AP8" s="2"/>
      <c r="AQ8" s="2"/>
      <c r="AR8" s="2"/>
      <c r="AS8" s="2"/>
      <c r="AT8" s="2"/>
      <c r="AU8" s="2"/>
      <c r="AV8" s="2"/>
      <c r="AW8" s="2"/>
      <c r="AX8" s="2"/>
      <c r="AY8" s="2"/>
      <c r="AZ8" s="2"/>
      <c r="BA8" s="2"/>
      <c r="BB8" s="2"/>
      <c r="BC8" s="2"/>
      <c r="BD8" s="2"/>
      <c r="BE8" s="2"/>
      <c r="BF8" s="2"/>
    </row>
    <row r="9" spans="2:58" ht="14.1" customHeight="1" thickBot="1">
      <c r="B9" s="67"/>
      <c r="C9" s="68"/>
      <c r="D9" s="68"/>
      <c r="E9" s="68"/>
      <c r="F9" s="8"/>
      <c r="G9" s="8"/>
      <c r="H9" s="8"/>
      <c r="I9" s="8"/>
      <c r="J9" s="8"/>
      <c r="K9" s="68"/>
      <c r="L9" s="8"/>
      <c r="M9" s="8"/>
      <c r="N9" s="8"/>
      <c r="O9" s="8"/>
      <c r="P9" s="8"/>
      <c r="Q9" s="8"/>
      <c r="R9" s="8"/>
      <c r="S9" s="8"/>
      <c r="T9" s="8"/>
      <c r="U9" s="8"/>
      <c r="V9" s="8"/>
      <c r="W9" s="8"/>
      <c r="X9" s="8"/>
      <c r="Y9" s="349" t="s">
        <v>838</v>
      </c>
      <c r="Z9" s="68"/>
      <c r="AA9" s="68"/>
      <c r="AB9" s="68"/>
      <c r="AC9" s="68"/>
      <c r="AD9" s="68"/>
      <c r="AE9" s="68"/>
      <c r="AF9" s="68"/>
      <c r="AG9" s="68"/>
      <c r="AH9" s="69"/>
      <c r="AL9" s="2"/>
      <c r="AM9" s="2"/>
      <c r="AN9" s="2"/>
      <c r="AO9" s="2"/>
      <c r="AP9" s="2"/>
      <c r="AQ9" s="2"/>
      <c r="AR9" s="2"/>
      <c r="AS9" s="2"/>
      <c r="AT9" s="2"/>
      <c r="AU9" s="2"/>
      <c r="AV9" s="2"/>
      <c r="AW9" s="2"/>
      <c r="AX9" s="2"/>
      <c r="AY9" s="2"/>
      <c r="AZ9" s="2"/>
      <c r="BA9" s="2"/>
      <c r="BB9" s="2"/>
      <c r="BC9" s="2"/>
      <c r="BD9" s="2"/>
      <c r="BE9" s="2"/>
      <c r="BF9" s="2"/>
    </row>
    <row r="10" spans="2:58" ht="15" customHeight="1">
      <c r="B10" s="6"/>
      <c r="C10" s="9"/>
      <c r="D10" s="591" t="s">
        <v>3</v>
      </c>
      <c r="E10" s="592"/>
      <c r="F10" s="592"/>
      <c r="G10" s="592"/>
      <c r="H10" s="592"/>
      <c r="I10" s="593"/>
      <c r="J10" s="594"/>
      <c r="K10" s="594"/>
      <c r="L10" s="594"/>
      <c r="M10" s="594"/>
      <c r="N10" s="594"/>
      <c r="O10" s="594"/>
      <c r="P10" s="594"/>
      <c r="Q10" s="594"/>
      <c r="R10" s="594"/>
      <c r="S10" s="594"/>
      <c r="T10" s="594"/>
      <c r="U10" s="594"/>
      <c r="V10" s="594"/>
      <c r="W10" s="594"/>
      <c r="X10" s="595"/>
      <c r="Y10" s="596" t="s">
        <v>55</v>
      </c>
      <c r="Z10" s="597"/>
      <c r="AA10" s="598"/>
      <c r="AB10" s="324"/>
      <c r="AC10" s="596" t="s">
        <v>54</v>
      </c>
      <c r="AD10" s="597"/>
      <c r="AE10" s="598"/>
      <c r="AF10" s="325"/>
      <c r="AG10" s="9"/>
      <c r="AH10" s="17"/>
      <c r="AL10" s="2"/>
      <c r="AM10" s="2"/>
      <c r="AN10" s="2"/>
      <c r="AO10" s="2"/>
      <c r="AP10" s="2"/>
      <c r="AQ10" s="2"/>
      <c r="AR10" s="2"/>
      <c r="AS10" s="2"/>
      <c r="AT10" s="2"/>
      <c r="AU10" s="2"/>
      <c r="AV10" s="2"/>
      <c r="AW10" s="2"/>
      <c r="AX10" s="2"/>
      <c r="AY10" s="2"/>
      <c r="AZ10" s="2"/>
      <c r="BA10" s="2"/>
      <c r="BB10" s="2"/>
      <c r="BC10" s="2"/>
      <c r="BD10" s="2"/>
      <c r="BE10" s="2"/>
      <c r="BF10" s="2"/>
    </row>
    <row r="11" spans="2:58" ht="15" customHeight="1">
      <c r="B11" s="6"/>
      <c r="C11" s="9"/>
      <c r="D11" s="608" t="s">
        <v>6</v>
      </c>
      <c r="E11" s="609"/>
      <c r="F11" s="609"/>
      <c r="G11" s="609"/>
      <c r="H11" s="609"/>
      <c r="I11" s="610"/>
      <c r="J11" s="611"/>
      <c r="K11" s="611"/>
      <c r="L11" s="611"/>
      <c r="M11" s="611"/>
      <c r="N11" s="611"/>
      <c r="O11" s="611"/>
      <c r="P11" s="611"/>
      <c r="Q11" s="611"/>
      <c r="R11" s="611"/>
      <c r="S11" s="611"/>
      <c r="T11" s="611"/>
      <c r="U11" s="611"/>
      <c r="V11" s="611"/>
      <c r="W11" s="611"/>
      <c r="X11" s="611"/>
      <c r="Y11" s="611"/>
      <c r="Z11" s="611"/>
      <c r="AA11" s="611"/>
      <c r="AB11" s="611"/>
      <c r="AC11" s="611"/>
      <c r="AD11" s="611"/>
      <c r="AE11" s="611"/>
      <c r="AF11" s="612"/>
      <c r="AG11" s="9"/>
      <c r="AH11" s="17"/>
      <c r="AL11" s="2"/>
      <c r="AM11" s="2"/>
      <c r="AN11" s="2"/>
      <c r="AO11" s="2"/>
      <c r="AP11" s="2"/>
      <c r="AQ11" s="2"/>
      <c r="AR11" s="2"/>
      <c r="AS11" s="2"/>
      <c r="AT11" s="2"/>
      <c r="AU11" s="2"/>
      <c r="AV11" s="2"/>
      <c r="AW11" s="2"/>
      <c r="AX11" s="2"/>
      <c r="AY11" s="2"/>
      <c r="AZ11" s="2"/>
      <c r="BA11" s="2"/>
      <c r="BB11" s="2"/>
      <c r="BC11" s="2"/>
      <c r="BD11" s="2"/>
      <c r="BE11" s="2"/>
      <c r="BF11" s="2"/>
    </row>
    <row r="12" spans="2:58" ht="15" customHeight="1">
      <c r="B12" s="6"/>
      <c r="C12" s="9"/>
      <c r="D12" s="608" t="s">
        <v>10</v>
      </c>
      <c r="E12" s="609"/>
      <c r="F12" s="609"/>
      <c r="G12" s="609"/>
      <c r="H12" s="609"/>
      <c r="I12" s="610"/>
      <c r="J12" s="611"/>
      <c r="K12" s="611"/>
      <c r="L12" s="611"/>
      <c r="M12" s="611"/>
      <c r="N12" s="611"/>
      <c r="O12" s="611"/>
      <c r="P12" s="611"/>
      <c r="Q12" s="611"/>
      <c r="R12" s="611"/>
      <c r="S12" s="611"/>
      <c r="T12" s="611"/>
      <c r="U12" s="611"/>
      <c r="V12" s="611"/>
      <c r="W12" s="611"/>
      <c r="X12" s="611"/>
      <c r="Y12" s="611"/>
      <c r="Z12" s="611"/>
      <c r="AA12" s="611"/>
      <c r="AB12" s="611"/>
      <c r="AC12" s="611"/>
      <c r="AD12" s="611"/>
      <c r="AE12" s="611"/>
      <c r="AF12" s="612"/>
      <c r="AG12" s="8"/>
      <c r="AH12" s="17"/>
      <c r="AL12" s="2"/>
      <c r="AM12" s="2"/>
      <c r="AN12" s="2"/>
      <c r="AO12" s="2"/>
      <c r="AP12" s="2"/>
      <c r="AQ12" s="2"/>
      <c r="AR12" s="2"/>
      <c r="AS12" s="2"/>
      <c r="AT12" s="2"/>
      <c r="AU12" s="2"/>
      <c r="AV12" s="2"/>
      <c r="AW12" s="2"/>
      <c r="AX12" s="2"/>
      <c r="AY12" s="2"/>
      <c r="AZ12" s="2"/>
      <c r="BA12" s="2"/>
      <c r="BB12" s="2"/>
      <c r="BC12" s="2"/>
      <c r="BD12" s="2"/>
      <c r="BE12" s="2"/>
      <c r="BF12" s="2"/>
    </row>
    <row r="13" spans="2:58" ht="15" customHeight="1">
      <c r="B13" s="6"/>
      <c r="C13" s="9"/>
      <c r="D13" s="608" t="s">
        <v>11</v>
      </c>
      <c r="E13" s="609"/>
      <c r="F13" s="609"/>
      <c r="G13" s="609"/>
      <c r="H13" s="609"/>
      <c r="I13" s="610"/>
      <c r="J13" s="611"/>
      <c r="K13" s="611"/>
      <c r="L13" s="611"/>
      <c r="M13" s="611"/>
      <c r="N13" s="611"/>
      <c r="O13" s="611"/>
      <c r="P13" s="611"/>
      <c r="Q13" s="611"/>
      <c r="R13" s="611"/>
      <c r="S13" s="611"/>
      <c r="T13" s="611"/>
      <c r="U13" s="611"/>
      <c r="V13" s="611"/>
      <c r="W13" s="611"/>
      <c r="X13" s="611"/>
      <c r="Y13" s="611"/>
      <c r="Z13" s="611"/>
      <c r="AA13" s="611"/>
      <c r="AB13" s="611"/>
      <c r="AC13" s="611"/>
      <c r="AD13" s="611"/>
      <c r="AE13" s="611"/>
      <c r="AF13" s="612"/>
      <c r="AG13" s="8"/>
      <c r="AH13" s="17"/>
      <c r="AL13" s="2"/>
      <c r="AM13" s="2"/>
      <c r="AN13" s="2"/>
      <c r="AO13" s="2"/>
      <c r="AP13" s="2"/>
      <c r="AQ13" s="2"/>
      <c r="AR13" s="2"/>
      <c r="AS13" s="2"/>
      <c r="AT13" s="2"/>
      <c r="AU13" s="2"/>
      <c r="AV13" s="2"/>
      <c r="AW13" s="2"/>
      <c r="AX13" s="2"/>
      <c r="AY13" s="2"/>
      <c r="AZ13" s="2"/>
      <c r="BA13" s="2"/>
      <c r="BB13" s="2"/>
      <c r="BC13" s="2"/>
      <c r="BD13" s="2"/>
      <c r="BE13" s="2"/>
      <c r="BF13" s="2"/>
    </row>
    <row r="14" spans="2:58" ht="15" customHeight="1">
      <c r="B14" s="6"/>
      <c r="C14" s="9"/>
      <c r="D14" s="613" t="s">
        <v>12</v>
      </c>
      <c r="E14" s="614"/>
      <c r="F14" s="614"/>
      <c r="G14" s="614"/>
      <c r="H14" s="615"/>
      <c r="I14" s="616"/>
      <c r="J14" s="617"/>
      <c r="K14" s="617"/>
      <c r="L14" s="617"/>
      <c r="M14" s="617"/>
      <c r="N14" s="617"/>
      <c r="O14" s="617"/>
      <c r="P14" s="617"/>
      <c r="Q14" s="617"/>
      <c r="R14" s="618"/>
      <c r="S14" s="619" t="s">
        <v>13</v>
      </c>
      <c r="T14" s="620"/>
      <c r="U14" s="620"/>
      <c r="V14" s="620"/>
      <c r="W14" s="621"/>
      <c r="X14" s="622"/>
      <c r="Y14" s="623"/>
      <c r="Z14" s="623"/>
      <c r="AA14" s="623"/>
      <c r="AB14" s="623"/>
      <c r="AC14" s="623"/>
      <c r="AD14" s="623"/>
      <c r="AE14" s="623"/>
      <c r="AF14" s="624"/>
      <c r="AG14" s="9"/>
      <c r="AH14" s="17"/>
      <c r="AL14" s="2"/>
      <c r="AM14" s="2"/>
      <c r="AN14" s="2"/>
      <c r="AO14" s="2"/>
      <c r="AP14" s="2"/>
      <c r="AQ14" s="2"/>
      <c r="AR14" s="2"/>
      <c r="AS14" s="2"/>
      <c r="AT14" s="2"/>
      <c r="AU14" s="2"/>
      <c r="AV14" s="2"/>
      <c r="AW14" s="2"/>
      <c r="AX14" s="2"/>
      <c r="AY14" s="2"/>
      <c r="AZ14" s="2"/>
      <c r="BA14" s="2"/>
      <c r="BB14" s="2"/>
      <c r="BC14" s="2"/>
      <c r="BD14" s="2"/>
      <c r="BE14" s="2"/>
      <c r="BF14" s="2"/>
    </row>
    <row r="15" spans="2:58" ht="15" customHeight="1" thickBot="1">
      <c r="B15" s="6"/>
      <c r="C15" s="9"/>
      <c r="D15" s="625" t="s">
        <v>14</v>
      </c>
      <c r="E15" s="626"/>
      <c r="F15" s="626"/>
      <c r="G15" s="626"/>
      <c r="H15" s="627"/>
      <c r="I15" s="628"/>
      <c r="J15" s="629"/>
      <c r="K15" s="629"/>
      <c r="L15" s="629"/>
      <c r="M15" s="629"/>
      <c r="N15" s="629"/>
      <c r="O15" s="629"/>
      <c r="P15" s="629"/>
      <c r="Q15" s="629"/>
      <c r="R15" s="629"/>
      <c r="S15" s="629"/>
      <c r="T15" s="629"/>
      <c r="U15" s="629"/>
      <c r="V15" s="629"/>
      <c r="W15" s="629"/>
      <c r="X15" s="629"/>
      <c r="Y15" s="629"/>
      <c r="Z15" s="629"/>
      <c r="AA15" s="629"/>
      <c r="AB15" s="629"/>
      <c r="AC15" s="629"/>
      <c r="AD15" s="629"/>
      <c r="AE15" s="629"/>
      <c r="AF15" s="630"/>
      <c r="AG15" s="9"/>
      <c r="AH15" s="17"/>
      <c r="AL15" s="2"/>
      <c r="AM15" s="2"/>
      <c r="AN15" s="2"/>
      <c r="AO15" s="2"/>
      <c r="AP15" s="2"/>
      <c r="AQ15" s="2"/>
      <c r="AR15" s="2"/>
      <c r="AS15" s="2"/>
      <c r="AT15" s="2"/>
      <c r="AU15" s="2"/>
      <c r="AV15" s="2"/>
      <c r="AW15" s="2"/>
      <c r="AX15" s="2"/>
      <c r="AY15" s="2"/>
      <c r="AZ15" s="2"/>
      <c r="BA15" s="2"/>
      <c r="BB15" s="2"/>
      <c r="BC15" s="2"/>
      <c r="BD15" s="2"/>
      <c r="BE15" s="2"/>
      <c r="BF15" s="2"/>
    </row>
    <row r="16" spans="2:58" ht="12.95" customHeight="1">
      <c r="B16" s="6"/>
      <c r="C16" s="9"/>
      <c r="D16" s="602" t="s">
        <v>15</v>
      </c>
      <c r="E16" s="603"/>
      <c r="F16" s="604"/>
      <c r="G16" s="636"/>
      <c r="H16" s="636"/>
      <c r="I16" s="636"/>
      <c r="J16" s="636"/>
      <c r="K16" s="638" t="s">
        <v>16</v>
      </c>
      <c r="L16" s="639"/>
      <c r="M16" s="640"/>
      <c r="N16" s="644"/>
      <c r="O16" s="645"/>
      <c r="P16" s="645"/>
      <c r="Q16" s="645"/>
      <c r="R16" s="645"/>
      <c r="S16" s="645"/>
      <c r="T16" s="645"/>
      <c r="U16" s="645"/>
      <c r="V16" s="645"/>
      <c r="W16" s="645"/>
      <c r="X16" s="645"/>
      <c r="Y16" s="645"/>
      <c r="Z16" s="645"/>
      <c r="AA16" s="645"/>
      <c r="AB16" s="645"/>
      <c r="AC16" s="645"/>
      <c r="AD16" s="645"/>
      <c r="AE16" s="645"/>
      <c r="AF16" s="646"/>
      <c r="AG16" s="9"/>
      <c r="AH16" s="17"/>
      <c r="AL16" s="2"/>
      <c r="AM16" s="2"/>
      <c r="AN16" s="2"/>
      <c r="AO16" s="2"/>
      <c r="AP16" s="2"/>
      <c r="AQ16" s="2"/>
      <c r="AR16" s="2"/>
      <c r="AS16" s="2"/>
      <c r="AT16" s="2"/>
      <c r="AU16" s="2"/>
      <c r="AV16" s="2"/>
      <c r="AW16" s="2"/>
      <c r="AX16" s="2"/>
      <c r="AY16" s="2"/>
      <c r="AZ16" s="2"/>
      <c r="BA16" s="2"/>
      <c r="BB16" s="2"/>
      <c r="BC16" s="2"/>
      <c r="BD16" s="2"/>
      <c r="BE16" s="2"/>
      <c r="BF16" s="2"/>
    </row>
    <row r="17" spans="2:59" ht="12.95" customHeight="1">
      <c r="B17" s="6"/>
      <c r="C17" s="7"/>
      <c r="D17" s="605"/>
      <c r="E17" s="606"/>
      <c r="F17" s="607"/>
      <c r="G17" s="637"/>
      <c r="H17" s="637"/>
      <c r="I17" s="637"/>
      <c r="J17" s="637"/>
      <c r="K17" s="641"/>
      <c r="L17" s="642"/>
      <c r="M17" s="643"/>
      <c r="N17" s="647"/>
      <c r="O17" s="648"/>
      <c r="P17" s="648"/>
      <c r="Q17" s="648"/>
      <c r="R17" s="648"/>
      <c r="S17" s="648"/>
      <c r="T17" s="648"/>
      <c r="U17" s="648"/>
      <c r="V17" s="648"/>
      <c r="W17" s="648"/>
      <c r="X17" s="648"/>
      <c r="Y17" s="648"/>
      <c r="Z17" s="648"/>
      <c r="AA17" s="648"/>
      <c r="AB17" s="648"/>
      <c r="AC17" s="648"/>
      <c r="AD17" s="648"/>
      <c r="AE17" s="648"/>
      <c r="AF17" s="649"/>
      <c r="AG17" s="7"/>
      <c r="AH17" s="17"/>
      <c r="AL17" s="2"/>
      <c r="AM17" s="2"/>
      <c r="AN17" s="2"/>
      <c r="AO17" s="2"/>
      <c r="AP17" s="2"/>
      <c r="AQ17" s="2"/>
      <c r="AR17" s="2"/>
      <c r="AS17" s="2"/>
      <c r="AT17" s="2"/>
      <c r="AU17" s="2"/>
      <c r="AV17" s="2"/>
      <c r="AW17" s="2"/>
      <c r="AX17" s="2"/>
      <c r="AY17" s="2"/>
      <c r="AZ17" s="2"/>
      <c r="BA17" s="2"/>
      <c r="BB17" s="2"/>
      <c r="BC17" s="2"/>
      <c r="BD17" s="2"/>
      <c r="BE17" s="2"/>
      <c r="BF17" s="2"/>
    </row>
    <row r="18" spans="2:59" ht="15" customHeight="1">
      <c r="B18" s="6"/>
      <c r="C18" s="7"/>
      <c r="D18" s="650" t="s">
        <v>50</v>
      </c>
      <c r="E18" s="609"/>
      <c r="F18" s="609"/>
      <c r="G18" s="609"/>
      <c r="H18" s="609"/>
      <c r="I18" s="610"/>
      <c r="J18" s="611"/>
      <c r="K18" s="611"/>
      <c r="L18" s="611"/>
      <c r="M18" s="611"/>
      <c r="N18" s="611"/>
      <c r="O18" s="611"/>
      <c r="P18" s="611"/>
      <c r="Q18" s="611"/>
      <c r="R18" s="611"/>
      <c r="S18" s="611"/>
      <c r="T18" s="611"/>
      <c r="U18" s="611"/>
      <c r="V18" s="611"/>
      <c r="W18" s="611"/>
      <c r="X18" s="611"/>
      <c r="Y18" s="611"/>
      <c r="Z18" s="611"/>
      <c r="AA18" s="611"/>
      <c r="AB18" s="611"/>
      <c r="AC18" s="611"/>
      <c r="AD18" s="611"/>
      <c r="AE18" s="611"/>
      <c r="AF18" s="612"/>
      <c r="AG18" s="7"/>
      <c r="AH18" s="17"/>
      <c r="AL18" s="2"/>
      <c r="AM18" s="2"/>
      <c r="AN18" s="2"/>
      <c r="AO18" s="2"/>
      <c r="AP18" s="2"/>
      <c r="AQ18" s="2"/>
      <c r="AR18" s="2"/>
      <c r="AS18" s="2"/>
      <c r="AT18" s="2"/>
      <c r="AU18" s="2"/>
      <c r="AV18" s="2"/>
      <c r="AW18" s="2"/>
      <c r="AX18" s="2"/>
      <c r="AY18" s="2"/>
      <c r="AZ18" s="2"/>
      <c r="BA18" s="2"/>
      <c r="BB18" s="2"/>
      <c r="BC18" s="2"/>
      <c r="BD18" s="2"/>
      <c r="BE18" s="2"/>
      <c r="BF18" s="2"/>
    </row>
    <row r="19" spans="2:59" ht="15" customHeight="1" thickBot="1">
      <c r="B19" s="6"/>
      <c r="C19" s="7"/>
      <c r="D19" s="663" t="s">
        <v>43</v>
      </c>
      <c r="E19" s="664"/>
      <c r="F19" s="664"/>
      <c r="G19" s="664"/>
      <c r="H19" s="664"/>
      <c r="I19" s="665"/>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7"/>
      <c r="AG19" s="7"/>
      <c r="AH19" s="17"/>
      <c r="AL19" s="2"/>
      <c r="AM19" s="2"/>
      <c r="AN19" s="2"/>
      <c r="AO19" s="2"/>
      <c r="AP19" s="2"/>
      <c r="AQ19" s="2"/>
      <c r="AR19" s="2"/>
      <c r="AS19" s="2"/>
      <c r="AT19" s="2"/>
      <c r="AU19" s="2"/>
      <c r="AV19" s="2"/>
      <c r="AW19" s="2"/>
      <c r="AX19" s="2"/>
      <c r="AY19" s="2"/>
      <c r="AZ19" s="2"/>
      <c r="BA19" s="2"/>
      <c r="BB19" s="2"/>
      <c r="BC19" s="2"/>
      <c r="BD19" s="2"/>
      <c r="BE19" s="2"/>
      <c r="BF19" s="2"/>
    </row>
    <row r="20" spans="2:59" ht="9.9499999999999993" customHeight="1">
      <c r="B20" s="6"/>
      <c r="C20" s="8"/>
      <c r="D20" s="7"/>
      <c r="E20" s="7"/>
      <c r="F20" s="7"/>
      <c r="G20" s="7"/>
      <c r="H20" s="7"/>
      <c r="I20" s="7"/>
      <c r="J20" s="7"/>
      <c r="K20" s="7"/>
      <c r="L20" s="7"/>
      <c r="M20" s="7"/>
      <c r="N20" s="7"/>
      <c r="O20" s="7"/>
      <c r="P20" s="7"/>
      <c r="Q20" s="7"/>
      <c r="R20" s="7"/>
      <c r="S20" s="7"/>
      <c r="T20" s="7"/>
      <c r="U20" s="7"/>
      <c r="V20" s="298"/>
      <c r="W20" s="7"/>
      <c r="X20" s="7"/>
      <c r="Y20" s="7"/>
      <c r="Z20" s="7"/>
      <c r="AA20" s="7"/>
      <c r="AB20" s="7"/>
      <c r="AC20" s="7"/>
      <c r="AD20" s="7"/>
      <c r="AE20" s="7"/>
      <c r="AF20" s="7"/>
      <c r="AG20" s="7"/>
      <c r="AH20" s="17"/>
      <c r="AL20" s="2"/>
      <c r="AM20" s="2"/>
      <c r="AN20" s="2"/>
      <c r="AO20" s="2"/>
      <c r="AP20" s="2"/>
      <c r="AQ20" s="2"/>
      <c r="AR20" s="2"/>
      <c r="AS20" s="2"/>
      <c r="AT20" s="2"/>
      <c r="AU20" s="2"/>
      <c r="AV20" s="2"/>
      <c r="AW20" s="2"/>
      <c r="AX20" s="2"/>
      <c r="AY20" s="2"/>
      <c r="AZ20" s="2"/>
      <c r="BA20" s="2"/>
      <c r="BB20" s="2"/>
      <c r="BC20" s="2"/>
      <c r="BD20" s="2"/>
      <c r="BE20" s="2"/>
      <c r="BF20" s="2"/>
    </row>
    <row r="21" spans="2:59" ht="17.25" thickBot="1">
      <c r="B21" s="6"/>
      <c r="D21" s="323" t="s">
        <v>17</v>
      </c>
      <c r="E21" s="292"/>
      <c r="F21" s="292"/>
      <c r="G21" s="292"/>
      <c r="H21" s="292"/>
      <c r="I21" s="292"/>
      <c r="J21" s="292"/>
      <c r="K21" s="292"/>
      <c r="L21" s="292"/>
      <c r="M21" s="292"/>
      <c r="N21" s="292"/>
      <c r="O21" s="292"/>
      <c r="P21" s="292"/>
      <c r="Q21" s="292"/>
      <c r="R21" s="292"/>
      <c r="S21" s="292"/>
      <c r="T21" s="292"/>
      <c r="U21" s="292"/>
      <c r="V21" s="292"/>
      <c r="W21" s="292"/>
      <c r="X21" s="292"/>
      <c r="Y21" s="292"/>
      <c r="Z21" s="292"/>
      <c r="AA21" s="292"/>
      <c r="AB21" s="292"/>
      <c r="AC21" s="292"/>
      <c r="AD21" s="292"/>
      <c r="AE21" s="292"/>
      <c r="AF21" s="292"/>
      <c r="AG21" s="7"/>
      <c r="AH21" s="17"/>
      <c r="AL21" s="2" t="s">
        <v>60</v>
      </c>
      <c r="AM21" s="2"/>
      <c r="AN21" s="2"/>
      <c r="AO21" s="2"/>
      <c r="AP21" s="2"/>
      <c r="AQ21" s="2"/>
      <c r="AR21" s="2"/>
      <c r="AS21" s="2"/>
      <c r="AT21" s="2"/>
      <c r="AU21" s="2"/>
      <c r="AV21" s="2"/>
      <c r="AW21" s="2"/>
      <c r="AX21" s="2"/>
      <c r="AY21" s="2"/>
      <c r="AZ21" s="2"/>
      <c r="BA21" s="2"/>
      <c r="BB21" s="2"/>
      <c r="BC21" s="2"/>
      <c r="BD21" s="2"/>
      <c r="BE21" s="2"/>
      <c r="BF21" s="2"/>
    </row>
    <row r="22" spans="2:59" ht="15.75">
      <c r="B22" s="6"/>
      <c r="C22" s="8"/>
      <c r="D22" s="326" t="s">
        <v>18</v>
      </c>
      <c r="E22" s="668" t="s">
        <v>19</v>
      </c>
      <c r="F22" s="668"/>
      <c r="G22" s="668"/>
      <c r="H22" s="668"/>
      <c r="I22" s="668"/>
      <c r="J22" s="668"/>
      <c r="K22" s="668" t="s">
        <v>20</v>
      </c>
      <c r="L22" s="668"/>
      <c r="M22" s="668"/>
      <c r="N22" s="668"/>
      <c r="O22" s="668"/>
      <c r="P22" s="668"/>
      <c r="Q22" s="668"/>
      <c r="R22" s="668"/>
      <c r="S22" s="668"/>
      <c r="T22" s="668"/>
      <c r="U22" s="668"/>
      <c r="V22" s="599" t="s">
        <v>21</v>
      </c>
      <c r="W22" s="600"/>
      <c r="X22" s="600"/>
      <c r="Y22" s="600"/>
      <c r="Z22" s="600"/>
      <c r="AA22" s="600"/>
      <c r="AB22" s="600"/>
      <c r="AC22" s="600"/>
      <c r="AD22" s="600"/>
      <c r="AE22" s="600"/>
      <c r="AF22" s="601"/>
      <c r="AG22" s="7"/>
      <c r="AH22" s="17"/>
      <c r="AL22" s="2" t="s">
        <v>676</v>
      </c>
      <c r="AM22" s="2"/>
      <c r="AN22" s="2"/>
      <c r="AO22" s="2"/>
      <c r="AP22" s="2"/>
      <c r="AQ22" s="2"/>
      <c r="AR22" s="2"/>
      <c r="AS22" s="2"/>
      <c r="AT22" s="2"/>
      <c r="AU22" s="2"/>
      <c r="AV22" s="2"/>
      <c r="AW22" s="2"/>
      <c r="AX22" s="2"/>
      <c r="AY22" s="2"/>
      <c r="AZ22" s="2"/>
      <c r="BA22" s="2"/>
      <c r="BB22" s="2"/>
      <c r="BC22" s="2"/>
      <c r="BD22" s="2"/>
      <c r="BE22" s="2"/>
      <c r="BF22" s="2"/>
    </row>
    <row r="23" spans="2:59" ht="9" customHeight="1">
      <c r="B23" s="6"/>
      <c r="C23" s="7"/>
      <c r="D23" s="660" t="s">
        <v>22</v>
      </c>
      <c r="E23" s="470" t="s">
        <v>60</v>
      </c>
      <c r="F23" s="470"/>
      <c r="G23" s="470"/>
      <c r="H23" s="470"/>
      <c r="I23" s="470"/>
      <c r="J23" s="470"/>
      <c r="K23" s="475"/>
      <c r="L23" s="475"/>
      <c r="M23" s="475"/>
      <c r="N23" s="475"/>
      <c r="O23" s="475"/>
      <c r="P23" s="475"/>
      <c r="Q23" s="475"/>
      <c r="R23" s="475"/>
      <c r="S23" s="476"/>
      <c r="T23" s="476"/>
      <c r="U23" s="476"/>
      <c r="V23" s="651" t="str">
        <f>IF(K23="新規物質を含んでいます","採用できません","")</f>
        <v/>
      </c>
      <c r="W23" s="652"/>
      <c r="X23" s="652"/>
      <c r="Y23" s="652"/>
      <c r="Z23" s="652"/>
      <c r="AA23" s="652"/>
      <c r="AB23" s="652"/>
      <c r="AC23" s="652"/>
      <c r="AD23" s="652"/>
      <c r="AE23" s="652"/>
      <c r="AF23" s="653"/>
      <c r="AG23" s="7"/>
      <c r="AH23" s="17"/>
      <c r="AL23" s="88" t="s">
        <v>675</v>
      </c>
      <c r="AM23" s="2" t="s">
        <v>676</v>
      </c>
      <c r="AN23" s="2"/>
      <c r="AO23" s="2"/>
      <c r="AP23" s="2"/>
      <c r="AQ23" s="2"/>
      <c r="AR23" s="2"/>
      <c r="AS23" s="2"/>
      <c r="AT23" s="2"/>
      <c r="AU23" s="2"/>
      <c r="AV23" s="2"/>
      <c r="AW23" s="2"/>
      <c r="AX23" s="2"/>
      <c r="AY23" s="2"/>
      <c r="AZ23" s="2"/>
      <c r="BA23" s="2"/>
      <c r="BB23" s="2"/>
      <c r="BC23" s="2"/>
      <c r="BD23" s="2"/>
      <c r="BE23" s="2"/>
      <c r="BF23" s="2"/>
      <c r="BG23" s="2"/>
    </row>
    <row r="24" spans="2:59" ht="9" customHeight="1">
      <c r="B24" s="6"/>
      <c r="C24" s="7"/>
      <c r="D24" s="661"/>
      <c r="E24" s="470"/>
      <c r="F24" s="470"/>
      <c r="G24" s="470"/>
      <c r="H24" s="470"/>
      <c r="I24" s="470"/>
      <c r="J24" s="470"/>
      <c r="K24" s="475"/>
      <c r="L24" s="475"/>
      <c r="M24" s="475"/>
      <c r="N24" s="475"/>
      <c r="O24" s="475"/>
      <c r="P24" s="475"/>
      <c r="Q24" s="475"/>
      <c r="R24" s="475"/>
      <c r="S24" s="476"/>
      <c r="T24" s="476"/>
      <c r="U24" s="476"/>
      <c r="V24" s="654"/>
      <c r="W24" s="655"/>
      <c r="X24" s="655"/>
      <c r="Y24" s="655"/>
      <c r="Z24" s="655"/>
      <c r="AA24" s="655"/>
      <c r="AB24" s="655"/>
      <c r="AC24" s="655"/>
      <c r="AD24" s="655"/>
      <c r="AE24" s="655"/>
      <c r="AF24" s="656"/>
      <c r="AG24" s="7"/>
      <c r="AH24" s="17"/>
      <c r="AL24" s="85" t="s">
        <v>677</v>
      </c>
      <c r="AM24" s="88" t="s">
        <v>675</v>
      </c>
      <c r="AN24" s="2"/>
      <c r="AO24" s="2"/>
      <c r="AP24" s="2"/>
      <c r="AQ24" s="2"/>
      <c r="AR24" s="2"/>
      <c r="AS24" s="2"/>
      <c r="AT24" s="2"/>
      <c r="AU24" s="2"/>
      <c r="AV24" s="2"/>
      <c r="AW24" s="2"/>
      <c r="AX24" s="2"/>
      <c r="AY24" s="2"/>
      <c r="AZ24" s="2"/>
      <c r="BA24" s="2"/>
      <c r="BB24" s="2"/>
      <c r="BC24" s="2"/>
      <c r="BD24" s="2"/>
      <c r="BE24" s="2"/>
      <c r="BF24" s="2"/>
      <c r="BG24" s="2"/>
    </row>
    <row r="25" spans="2:59" ht="9" customHeight="1">
      <c r="B25" s="6"/>
      <c r="C25" s="7"/>
      <c r="D25" s="661"/>
      <c r="E25" s="470"/>
      <c r="F25" s="470"/>
      <c r="G25" s="470"/>
      <c r="H25" s="470"/>
      <c r="I25" s="470"/>
      <c r="J25" s="470"/>
      <c r="K25" s="475"/>
      <c r="L25" s="475"/>
      <c r="M25" s="475"/>
      <c r="N25" s="475"/>
      <c r="O25" s="475"/>
      <c r="P25" s="475"/>
      <c r="Q25" s="475"/>
      <c r="R25" s="475"/>
      <c r="S25" s="476"/>
      <c r="T25" s="476"/>
      <c r="U25" s="476"/>
      <c r="V25" s="657"/>
      <c r="W25" s="658"/>
      <c r="X25" s="658"/>
      <c r="Y25" s="658"/>
      <c r="Z25" s="658"/>
      <c r="AA25" s="658"/>
      <c r="AB25" s="658"/>
      <c r="AC25" s="658"/>
      <c r="AD25" s="658"/>
      <c r="AE25" s="658"/>
      <c r="AF25" s="659"/>
      <c r="AG25" s="7"/>
      <c r="AH25" s="17"/>
      <c r="AL25" s="2" t="s">
        <v>23</v>
      </c>
      <c r="AM25" s="85" t="s">
        <v>677</v>
      </c>
      <c r="AN25" s="21"/>
      <c r="AO25" s="2"/>
      <c r="AP25" s="2"/>
      <c r="AQ25" s="2"/>
      <c r="AR25" s="2"/>
      <c r="AS25" s="2"/>
      <c r="AT25" s="2"/>
      <c r="AU25" s="2"/>
      <c r="AV25" s="2"/>
      <c r="AW25" s="2"/>
      <c r="AX25" s="2"/>
      <c r="AY25" s="2"/>
      <c r="AZ25" s="2"/>
      <c r="BA25" s="2"/>
      <c r="BB25" s="2"/>
      <c r="BC25" s="2"/>
      <c r="BD25" s="2"/>
      <c r="BE25" s="2"/>
      <c r="BF25" s="2"/>
      <c r="BG25" s="2"/>
    </row>
    <row r="26" spans="2:59" ht="13.5" customHeight="1">
      <c r="B26" s="6"/>
      <c r="C26" s="7"/>
      <c r="D26" s="661"/>
      <c r="E26" s="470" t="s">
        <v>23</v>
      </c>
      <c r="F26" s="470"/>
      <c r="G26" s="470"/>
      <c r="H26" s="470"/>
      <c r="I26" s="470"/>
      <c r="J26" s="470"/>
      <c r="K26" s="475"/>
      <c r="L26" s="475"/>
      <c r="M26" s="475"/>
      <c r="N26" s="475"/>
      <c r="O26" s="475"/>
      <c r="P26" s="475"/>
      <c r="Q26" s="475"/>
      <c r="R26" s="475"/>
      <c r="S26" s="476"/>
      <c r="T26" s="476"/>
      <c r="U26" s="476"/>
      <c r="V26" s="675"/>
      <c r="W26" s="676"/>
      <c r="X26" s="676"/>
      <c r="Y26" s="676"/>
      <c r="Z26" s="676"/>
      <c r="AA26" s="676"/>
      <c r="AB26" s="676"/>
      <c r="AC26" s="676"/>
      <c r="AD26" s="676"/>
      <c r="AE26" s="676"/>
      <c r="AF26" s="677"/>
      <c r="AG26" s="7"/>
      <c r="AH26" s="17"/>
      <c r="AL26" s="21" t="s">
        <v>25</v>
      </c>
      <c r="AM26" s="2" t="s">
        <v>24</v>
      </c>
      <c r="AN26" s="2"/>
      <c r="AO26" s="2"/>
      <c r="AP26" s="2"/>
      <c r="AQ26" s="2"/>
      <c r="AR26" s="2"/>
      <c r="AS26" s="2"/>
      <c r="AT26" s="2"/>
      <c r="AU26" s="2"/>
      <c r="AV26" s="2"/>
      <c r="AW26" s="2"/>
      <c r="AX26" s="2"/>
      <c r="AY26" s="2"/>
      <c r="AZ26" s="2"/>
      <c r="BA26" s="2"/>
      <c r="BB26" s="2"/>
      <c r="BC26" s="2"/>
      <c r="BD26" s="2"/>
      <c r="BE26" s="2"/>
      <c r="BF26" s="2"/>
    </row>
    <row r="27" spans="2:59" ht="13.5" customHeight="1">
      <c r="B27" s="6"/>
      <c r="C27" s="7"/>
      <c r="D27" s="661"/>
      <c r="E27" s="470"/>
      <c r="F27" s="470"/>
      <c r="G27" s="470"/>
      <c r="H27" s="470"/>
      <c r="I27" s="470"/>
      <c r="J27" s="470"/>
      <c r="K27" s="475"/>
      <c r="L27" s="475"/>
      <c r="M27" s="475"/>
      <c r="N27" s="475"/>
      <c r="O27" s="475"/>
      <c r="P27" s="475"/>
      <c r="Q27" s="475"/>
      <c r="R27" s="475"/>
      <c r="S27" s="476"/>
      <c r="T27" s="476"/>
      <c r="U27" s="476"/>
      <c r="V27" s="678"/>
      <c r="W27" s="679"/>
      <c r="X27" s="679"/>
      <c r="Y27" s="679"/>
      <c r="Z27" s="679"/>
      <c r="AA27" s="679"/>
      <c r="AB27" s="679"/>
      <c r="AC27" s="679"/>
      <c r="AD27" s="679"/>
      <c r="AE27" s="679"/>
      <c r="AF27" s="680"/>
      <c r="AG27" s="7"/>
      <c r="AH27" s="17"/>
      <c r="AL27" s="85" t="s">
        <v>800</v>
      </c>
      <c r="AM27" s="21" t="s">
        <v>26</v>
      </c>
      <c r="AN27" s="2"/>
      <c r="AO27" s="2"/>
      <c r="AP27" s="2"/>
      <c r="AQ27" s="2"/>
      <c r="AR27" s="2"/>
      <c r="AS27" s="2"/>
      <c r="AT27" s="2"/>
      <c r="AU27" s="2"/>
      <c r="AV27" s="2"/>
      <c r="AW27" s="2"/>
      <c r="AX27" s="2"/>
      <c r="AY27" s="2"/>
      <c r="AZ27" s="2"/>
      <c r="BA27" s="2"/>
      <c r="BB27" s="2"/>
      <c r="BC27" s="2"/>
      <c r="BD27" s="2"/>
      <c r="BE27" s="2"/>
      <c r="BF27" s="2"/>
    </row>
    <row r="28" spans="2:59">
      <c r="B28" s="6"/>
      <c r="C28" s="7"/>
      <c r="D28" s="661"/>
      <c r="E28" s="470" t="s">
        <v>24</v>
      </c>
      <c r="F28" s="470"/>
      <c r="G28" s="470"/>
      <c r="H28" s="470"/>
      <c r="I28" s="470"/>
      <c r="J28" s="470"/>
      <c r="K28" s="475"/>
      <c r="L28" s="486"/>
      <c r="M28" s="486"/>
      <c r="N28" s="486"/>
      <c r="O28" s="486"/>
      <c r="P28" s="486"/>
      <c r="Q28" s="486"/>
      <c r="R28" s="486"/>
      <c r="S28" s="486"/>
      <c r="T28" s="486"/>
      <c r="U28" s="486"/>
      <c r="V28" s="675"/>
      <c r="W28" s="676"/>
      <c r="X28" s="676"/>
      <c r="Y28" s="676"/>
      <c r="Z28" s="676"/>
      <c r="AA28" s="676"/>
      <c r="AB28" s="676"/>
      <c r="AC28" s="676"/>
      <c r="AD28" s="676"/>
      <c r="AE28" s="676"/>
      <c r="AF28" s="677"/>
      <c r="AG28" s="7"/>
      <c r="AH28" s="17"/>
      <c r="AL28" s="2" t="s">
        <v>27</v>
      </c>
      <c r="AM28" s="2" t="s">
        <v>28</v>
      </c>
      <c r="AN28" s="2"/>
      <c r="AO28" s="2"/>
      <c r="AP28" s="2"/>
      <c r="AQ28" s="2"/>
      <c r="AR28" s="2"/>
      <c r="AS28" s="2"/>
      <c r="AT28" s="2"/>
      <c r="AU28" s="2"/>
      <c r="AV28" s="2"/>
      <c r="AW28" s="2"/>
      <c r="AX28" s="2"/>
      <c r="AY28" s="2"/>
      <c r="AZ28" s="2"/>
      <c r="BA28" s="2"/>
      <c r="BB28" s="2"/>
      <c r="BC28" s="2"/>
      <c r="BD28" s="2"/>
      <c r="BE28" s="2"/>
      <c r="BF28" s="2"/>
    </row>
    <row r="29" spans="2:59" ht="13.5" customHeight="1">
      <c r="B29" s="6"/>
      <c r="C29" s="7"/>
      <c r="D29" s="662"/>
      <c r="E29" s="470"/>
      <c r="F29" s="470"/>
      <c r="G29" s="470"/>
      <c r="H29" s="470"/>
      <c r="I29" s="470"/>
      <c r="J29" s="470"/>
      <c r="K29" s="486"/>
      <c r="L29" s="486"/>
      <c r="M29" s="486"/>
      <c r="N29" s="486"/>
      <c r="O29" s="486"/>
      <c r="P29" s="486"/>
      <c r="Q29" s="486"/>
      <c r="R29" s="486"/>
      <c r="S29" s="486"/>
      <c r="T29" s="486"/>
      <c r="U29" s="486"/>
      <c r="V29" s="678"/>
      <c r="W29" s="679"/>
      <c r="X29" s="679"/>
      <c r="Y29" s="679"/>
      <c r="Z29" s="679"/>
      <c r="AA29" s="679"/>
      <c r="AB29" s="679"/>
      <c r="AC29" s="679"/>
      <c r="AD29" s="679"/>
      <c r="AE29" s="679"/>
      <c r="AF29" s="680"/>
      <c r="AG29" s="7"/>
      <c r="AH29" s="17"/>
      <c r="AL29" s="21" t="s">
        <v>633</v>
      </c>
      <c r="AM29" s="2"/>
      <c r="AN29" s="2"/>
      <c r="AO29" s="2"/>
      <c r="AP29" s="2"/>
      <c r="AQ29" s="2"/>
      <c r="AR29" s="2"/>
      <c r="AS29" s="2"/>
      <c r="AT29" s="2"/>
      <c r="AU29" s="2"/>
      <c r="AV29" s="2"/>
      <c r="AW29" s="2"/>
      <c r="AX29" s="2"/>
      <c r="AY29" s="2"/>
      <c r="AZ29" s="2"/>
      <c r="BA29" s="2"/>
      <c r="BB29" s="2"/>
      <c r="BC29" s="2"/>
      <c r="BD29" s="2"/>
      <c r="BE29" s="2"/>
      <c r="BF29" s="2"/>
    </row>
    <row r="30" spans="2:59" ht="13.5" customHeight="1">
      <c r="B30" s="6"/>
      <c r="C30" s="7"/>
      <c r="D30" s="660" t="s">
        <v>29</v>
      </c>
      <c r="E30" s="689" t="s">
        <v>30</v>
      </c>
      <c r="F30" s="689"/>
      <c r="G30" s="689"/>
      <c r="H30" s="689"/>
      <c r="I30" s="689"/>
      <c r="J30" s="689"/>
      <c r="K30" s="460"/>
      <c r="L30" s="460"/>
      <c r="M30" s="460"/>
      <c r="N30" s="460"/>
      <c r="O30" s="460"/>
      <c r="P30" s="460"/>
      <c r="Q30" s="460"/>
      <c r="R30" s="460"/>
      <c r="S30" s="460"/>
      <c r="T30" s="460"/>
      <c r="U30" s="460"/>
      <c r="V30" s="691" t="str">
        <f>IF(EXACT(K30,AL33),"国連番号","")</f>
        <v/>
      </c>
      <c r="W30" s="691"/>
      <c r="X30" s="691"/>
      <c r="Y30" s="631"/>
      <c r="Z30" s="631"/>
      <c r="AA30" s="631"/>
      <c r="AB30" s="631"/>
      <c r="AC30" s="631"/>
      <c r="AD30" s="631"/>
      <c r="AE30" s="631"/>
      <c r="AF30" s="632"/>
      <c r="AG30" s="8"/>
      <c r="AH30" s="17"/>
      <c r="AL30" s="21" t="s">
        <v>634</v>
      </c>
      <c r="AM30" s="2"/>
      <c r="AN30" s="2"/>
      <c r="AO30" s="2"/>
      <c r="AP30" s="2"/>
      <c r="AQ30" s="2"/>
      <c r="AR30" s="2"/>
      <c r="AS30" s="2"/>
      <c r="AT30" s="2"/>
      <c r="AU30" s="2"/>
      <c r="AV30" s="2"/>
      <c r="AW30" s="2"/>
      <c r="AX30" s="2"/>
      <c r="AY30" s="2"/>
      <c r="AZ30" s="2"/>
      <c r="BA30" s="2"/>
      <c r="BB30" s="2"/>
      <c r="BC30" s="2"/>
      <c r="BD30" s="2"/>
      <c r="BE30" s="2"/>
      <c r="BF30" s="2"/>
    </row>
    <row r="31" spans="2:59" ht="13.5" customHeight="1" thickBot="1">
      <c r="B31" s="6"/>
      <c r="C31" s="7"/>
      <c r="D31" s="688"/>
      <c r="E31" s="690"/>
      <c r="F31" s="690"/>
      <c r="G31" s="690"/>
      <c r="H31" s="690"/>
      <c r="I31" s="690"/>
      <c r="J31" s="690"/>
      <c r="K31" s="461"/>
      <c r="L31" s="461"/>
      <c r="M31" s="461"/>
      <c r="N31" s="461"/>
      <c r="O31" s="461"/>
      <c r="P31" s="461"/>
      <c r="Q31" s="461"/>
      <c r="R31" s="461"/>
      <c r="S31" s="461"/>
      <c r="T31" s="461"/>
      <c r="U31" s="461"/>
      <c r="V31" s="633" t="str">
        <f>IF(EXACT(K30,AL33),"容器等級","")</f>
        <v/>
      </c>
      <c r="W31" s="633"/>
      <c r="X31" s="633"/>
      <c r="Y31" s="634"/>
      <c r="Z31" s="634"/>
      <c r="AA31" s="634"/>
      <c r="AB31" s="634"/>
      <c r="AC31" s="634"/>
      <c r="AD31" s="634"/>
      <c r="AE31" s="634"/>
      <c r="AF31" s="635"/>
      <c r="AG31" s="8"/>
      <c r="AH31" s="17"/>
      <c r="AL31" s="21" t="s">
        <v>635</v>
      </c>
      <c r="AM31" s="2"/>
      <c r="AN31" s="2"/>
      <c r="AO31" s="2"/>
      <c r="AP31" s="2"/>
      <c r="AQ31" s="2"/>
      <c r="AR31" s="2"/>
      <c r="AS31" s="2"/>
      <c r="AT31" s="2"/>
      <c r="AU31" s="2"/>
      <c r="AV31" s="2"/>
      <c r="AW31" s="2"/>
      <c r="AX31" s="2"/>
      <c r="AY31" s="2"/>
      <c r="AZ31" s="2"/>
      <c r="BA31" s="2"/>
      <c r="BB31" s="2"/>
      <c r="BC31" s="2"/>
      <c r="BD31" s="2"/>
      <c r="BE31" s="2"/>
      <c r="BF31" s="2"/>
    </row>
    <row r="32" spans="2:59" ht="9.9499999999999993" customHeight="1">
      <c r="B32" s="6"/>
      <c r="C32" s="7"/>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17"/>
      <c r="AL32" s="85" t="s">
        <v>679</v>
      </c>
      <c r="AM32" s="2"/>
      <c r="AN32" s="2"/>
      <c r="AO32" s="2"/>
      <c r="AP32" s="2"/>
      <c r="AQ32" s="2"/>
      <c r="AR32" s="2"/>
      <c r="AS32" s="2"/>
      <c r="AT32" s="2"/>
      <c r="AU32" s="2"/>
      <c r="AV32" s="2"/>
      <c r="AW32" s="2"/>
      <c r="AX32" s="2"/>
      <c r="AY32" s="2"/>
      <c r="AZ32" s="2"/>
      <c r="BA32" s="2"/>
      <c r="BB32" s="2"/>
      <c r="BC32" s="2"/>
      <c r="BD32" s="2"/>
      <c r="BE32" s="2"/>
      <c r="BF32" s="2"/>
    </row>
    <row r="33" spans="1:58" ht="15" customHeight="1" thickBot="1">
      <c r="B33" s="6"/>
      <c r="C33" s="7"/>
      <c r="D33" s="686" t="s">
        <v>837</v>
      </c>
      <c r="E33" s="686"/>
      <c r="F33" s="686"/>
      <c r="G33" s="686"/>
      <c r="H33" s="686"/>
      <c r="I33" s="686"/>
      <c r="J33" s="686"/>
      <c r="K33" s="686"/>
      <c r="L33" s="686"/>
      <c r="M33" s="686"/>
      <c r="N33" s="686"/>
      <c r="O33" s="686"/>
      <c r="P33" s="686"/>
      <c r="Q33" s="686"/>
      <c r="R33" s="686"/>
      <c r="S33" s="686"/>
      <c r="T33" s="686"/>
      <c r="U33" s="686"/>
      <c r="V33" s="686"/>
      <c r="W33" s="686"/>
      <c r="X33" s="686"/>
      <c r="Y33" s="686"/>
      <c r="Z33" s="686"/>
      <c r="AA33" s="686"/>
      <c r="AB33" s="686"/>
      <c r="AC33" s="686"/>
      <c r="AD33" s="686"/>
      <c r="AE33" s="686"/>
      <c r="AF33" s="687"/>
      <c r="AG33" s="8"/>
      <c r="AH33" s="17"/>
      <c r="AL33" s="21" t="s">
        <v>31</v>
      </c>
      <c r="AM33" s="2"/>
      <c r="AN33" s="2"/>
      <c r="AO33" s="2"/>
      <c r="AP33" s="2"/>
      <c r="AQ33" s="2"/>
      <c r="AR33" s="2"/>
      <c r="AS33" s="2"/>
      <c r="AT33" s="2"/>
      <c r="AU33" s="2"/>
      <c r="AV33" s="2"/>
      <c r="AW33" s="2"/>
      <c r="AX33" s="2"/>
      <c r="AY33" s="2"/>
      <c r="AZ33" s="2"/>
      <c r="BA33" s="2"/>
      <c r="BB33" s="2"/>
      <c r="BC33" s="2"/>
      <c r="BD33" s="2"/>
      <c r="BE33" s="2"/>
      <c r="BF33" s="2"/>
    </row>
    <row r="34" spans="1:58" ht="15" customHeight="1" thickBot="1">
      <c r="B34" s="6"/>
      <c r="C34" s="7"/>
      <c r="D34" s="681" t="s">
        <v>667</v>
      </c>
      <c r="E34" s="681"/>
      <c r="F34" s="681"/>
      <c r="G34" s="681"/>
      <c r="H34" s="681"/>
      <c r="I34" s="681"/>
      <c r="J34" s="681"/>
      <c r="K34" s="681"/>
      <c r="L34" s="681"/>
      <c r="M34" s="681"/>
      <c r="N34" s="681"/>
      <c r="O34" s="681"/>
      <c r="P34" s="681"/>
      <c r="Q34" s="681"/>
      <c r="R34" s="681"/>
      <c r="S34" s="681"/>
      <c r="T34" s="681"/>
      <c r="U34" s="682"/>
      <c r="V34" s="683"/>
      <c r="W34" s="684"/>
      <c r="X34" s="684"/>
      <c r="Y34" s="684"/>
      <c r="Z34" s="684"/>
      <c r="AA34" s="684"/>
      <c r="AB34" s="684"/>
      <c r="AC34" s="684"/>
      <c r="AD34" s="684"/>
      <c r="AE34" s="684"/>
      <c r="AF34" s="685"/>
      <c r="AG34" s="8"/>
      <c r="AH34" s="17"/>
      <c r="AL34" s="21" t="s">
        <v>32</v>
      </c>
      <c r="AM34" s="2"/>
      <c r="AN34" s="2"/>
      <c r="AO34" s="2"/>
      <c r="AP34" s="2"/>
      <c r="AQ34" s="2"/>
      <c r="AR34" s="2"/>
      <c r="AS34" s="2"/>
      <c r="AT34" s="2"/>
      <c r="AU34" s="2"/>
      <c r="AV34" s="2"/>
      <c r="AW34" s="2"/>
      <c r="AX34" s="2"/>
      <c r="AY34" s="2"/>
      <c r="AZ34" s="2"/>
      <c r="BA34" s="2"/>
      <c r="BB34" s="2"/>
      <c r="BC34" s="2"/>
      <c r="BD34" s="2"/>
      <c r="BE34" s="2"/>
      <c r="BF34" s="2"/>
    </row>
    <row r="35" spans="1:58" ht="15" customHeight="1">
      <c r="B35" s="6"/>
      <c r="C35" s="7"/>
      <c r="D35" s="22"/>
      <c r="E35" s="19"/>
      <c r="F35" s="19"/>
      <c r="G35" s="19"/>
      <c r="H35" s="19"/>
      <c r="I35" s="19"/>
      <c r="J35" s="19"/>
      <c r="K35" s="23"/>
      <c r="L35" s="23"/>
      <c r="M35" s="25"/>
      <c r="N35" s="26"/>
      <c r="O35" s="26"/>
      <c r="P35" s="26"/>
      <c r="Q35" s="26"/>
      <c r="R35" s="26"/>
      <c r="S35" s="24"/>
      <c r="T35" s="24"/>
      <c r="U35" s="24"/>
      <c r="V35" s="445" t="str">
        <f>IF(V34="不明","別途確認させていただきます。",IF(V34="除外用途での含有あり","備考欄に具体的にご記入下さい。",IF(V34="含有しています","採用できません。","")))</f>
        <v/>
      </c>
      <c r="W35" s="445"/>
      <c r="X35" s="445"/>
      <c r="Y35" s="445"/>
      <c r="Z35" s="445"/>
      <c r="AA35" s="445"/>
      <c r="AB35" s="445"/>
      <c r="AC35" s="445"/>
      <c r="AD35" s="445"/>
      <c r="AE35" s="445"/>
      <c r="AF35" s="445"/>
      <c r="AG35" s="8"/>
      <c r="AH35" s="17"/>
      <c r="AM35" s="2"/>
      <c r="AN35" s="2"/>
      <c r="AO35" s="2"/>
      <c r="AP35" s="2"/>
      <c r="AQ35" s="2"/>
      <c r="AR35" s="2"/>
      <c r="AS35" s="2"/>
      <c r="AT35" s="2"/>
      <c r="AU35" s="2"/>
      <c r="AV35" s="2"/>
      <c r="AW35" s="2"/>
      <c r="AX35" s="2"/>
      <c r="AY35" s="2"/>
      <c r="AZ35" s="2"/>
      <c r="BA35" s="2"/>
      <c r="BB35" s="2"/>
      <c r="BC35" s="2"/>
      <c r="BD35" s="2"/>
      <c r="BE35" s="2"/>
      <c r="BF35" s="2"/>
    </row>
    <row r="36" spans="1:58" ht="15" customHeight="1" thickBot="1">
      <c r="B36" s="6"/>
      <c r="C36" s="7"/>
      <c r="D36" s="299" t="s">
        <v>644</v>
      </c>
      <c r="E36" s="299"/>
      <c r="F36" s="299"/>
      <c r="G36" s="299"/>
      <c r="H36" s="299"/>
      <c r="I36" s="299"/>
      <c r="J36" s="299"/>
      <c r="K36" s="299"/>
      <c r="L36" s="299"/>
      <c r="M36" s="293"/>
      <c r="N36" s="293"/>
      <c r="O36" s="293"/>
      <c r="P36" s="293"/>
      <c r="Q36" s="293"/>
      <c r="R36" s="293"/>
      <c r="S36" s="293"/>
      <c r="T36" s="293"/>
      <c r="U36" s="293"/>
      <c r="V36" s="148"/>
      <c r="W36" s="148"/>
      <c r="X36" s="148"/>
      <c r="Y36" s="148"/>
      <c r="AH36" s="17"/>
      <c r="AM36" s="2"/>
      <c r="AN36" s="2"/>
      <c r="AO36" s="2"/>
      <c r="AP36" s="2"/>
      <c r="AQ36" s="2"/>
      <c r="AR36" s="2"/>
      <c r="AS36" s="2"/>
      <c r="AT36" s="2"/>
      <c r="AU36" s="2"/>
      <c r="AV36" s="2"/>
      <c r="AW36" s="2"/>
      <c r="AX36" s="2"/>
      <c r="AY36" s="2"/>
      <c r="AZ36" s="2"/>
      <c r="BA36" s="2"/>
      <c r="BB36" s="2"/>
      <c r="BC36" s="2"/>
      <c r="BD36" s="2"/>
      <c r="BE36" s="2"/>
      <c r="BF36" s="2"/>
    </row>
    <row r="37" spans="1:58" ht="15" customHeight="1">
      <c r="B37" s="6"/>
      <c r="C37" s="7"/>
      <c r="D37" s="706" t="s">
        <v>674</v>
      </c>
      <c r="E37" s="707"/>
      <c r="F37" s="707"/>
      <c r="G37" s="707"/>
      <c r="H37" s="707"/>
      <c r="I37" s="707"/>
      <c r="J37" s="707"/>
      <c r="K37" s="707"/>
      <c r="L37" s="350"/>
      <c r="M37" s="148"/>
      <c r="N37" s="328" t="str">
        <f>IF(L37="○","",IF(L37="×","・添付して下さい",""))</f>
        <v/>
      </c>
      <c r="O37" s="148"/>
      <c r="P37" s="148"/>
      <c r="Q37" s="148"/>
      <c r="R37" s="148"/>
      <c r="S37" s="148"/>
      <c r="T37" s="148"/>
      <c r="U37" s="148"/>
      <c r="V37" s="148"/>
      <c r="W37" s="148"/>
      <c r="X37" s="148"/>
      <c r="Y37" s="328"/>
      <c r="Z37" s="24"/>
      <c r="AA37" s="24"/>
      <c r="AB37" s="24"/>
      <c r="AC37" s="24"/>
      <c r="AD37" s="24"/>
      <c r="AE37" s="24"/>
      <c r="AF37" s="24"/>
      <c r="AG37" s="8"/>
      <c r="AH37" s="17"/>
      <c r="AL37" s="2" t="s">
        <v>51</v>
      </c>
      <c r="AM37" s="2"/>
      <c r="AN37" s="2"/>
      <c r="AO37" s="2"/>
      <c r="AP37" s="2"/>
      <c r="AQ37" s="2"/>
      <c r="AR37" s="2"/>
      <c r="AS37" s="2"/>
      <c r="AT37" s="2"/>
      <c r="AU37" s="2"/>
      <c r="AV37" s="2"/>
      <c r="AW37" s="2"/>
      <c r="AX37" s="2"/>
      <c r="AY37" s="2"/>
      <c r="AZ37" s="2"/>
      <c r="BA37" s="2"/>
      <c r="BB37" s="2"/>
      <c r="BC37" s="2"/>
      <c r="BD37" s="2"/>
      <c r="BE37" s="2"/>
      <c r="BF37" s="2"/>
    </row>
    <row r="38" spans="1:58" ht="15" customHeight="1" thickBot="1">
      <c r="B38" s="27"/>
      <c r="C38" s="28"/>
      <c r="D38" s="708" t="s">
        <v>645</v>
      </c>
      <c r="E38" s="709"/>
      <c r="F38" s="709"/>
      <c r="G38" s="709"/>
      <c r="H38" s="709"/>
      <c r="I38" s="709"/>
      <c r="J38" s="709"/>
      <c r="K38" s="710"/>
      <c r="L38" s="329"/>
      <c r="M38" s="330"/>
      <c r="N38" s="346" t="s">
        <v>834</v>
      </c>
      <c r="O38" s="330"/>
      <c r="P38" s="330"/>
      <c r="Q38" s="330"/>
      <c r="R38" s="330"/>
      <c r="S38" s="330"/>
      <c r="T38" s="330"/>
      <c r="U38" s="330"/>
      <c r="V38" s="331"/>
      <c r="W38" s="331"/>
      <c r="X38" s="331"/>
      <c r="Y38" s="331"/>
      <c r="Z38" s="31"/>
      <c r="AA38" s="31"/>
      <c r="AB38" s="31"/>
      <c r="AC38" s="31"/>
      <c r="AD38" s="31"/>
      <c r="AE38" s="31"/>
      <c r="AF38" s="31"/>
      <c r="AG38" s="32"/>
      <c r="AH38" s="33"/>
      <c r="AL38" s="2" t="s">
        <v>4</v>
      </c>
      <c r="AM38" s="2"/>
      <c r="AN38" s="2"/>
      <c r="AO38" s="2"/>
      <c r="AP38" s="2"/>
      <c r="AQ38" s="2"/>
      <c r="AR38" s="2"/>
      <c r="AS38" s="2"/>
      <c r="AT38" s="2"/>
      <c r="AU38" s="2"/>
      <c r="AV38" s="2"/>
      <c r="AW38" s="2"/>
      <c r="AX38" s="2"/>
      <c r="AY38" s="2"/>
      <c r="AZ38" s="2"/>
      <c r="BA38" s="2"/>
      <c r="BB38" s="2"/>
      <c r="BC38" s="2"/>
      <c r="BD38" s="2"/>
      <c r="BE38" s="2"/>
      <c r="BF38" s="2"/>
    </row>
    <row r="39" spans="1:58" ht="9.9499999999999993" customHeight="1">
      <c r="B39" s="27"/>
      <c r="C39" s="28"/>
      <c r="D39" s="29"/>
      <c r="E39" s="30"/>
      <c r="F39" s="30"/>
      <c r="G39" s="30"/>
      <c r="H39" s="30"/>
      <c r="I39" s="30"/>
      <c r="J39" s="30"/>
      <c r="K39" s="23"/>
      <c r="L39" s="23"/>
      <c r="M39" s="23"/>
      <c r="N39" s="23"/>
      <c r="O39" s="23"/>
      <c r="P39" s="23"/>
      <c r="Q39" s="23"/>
      <c r="R39" s="23"/>
      <c r="S39" s="23"/>
      <c r="T39" s="23"/>
      <c r="U39" s="23"/>
      <c r="V39" s="31"/>
      <c r="W39" s="31"/>
      <c r="X39" s="31"/>
      <c r="Y39" s="31"/>
      <c r="Z39" s="31"/>
      <c r="AA39" s="31"/>
      <c r="AB39" s="31"/>
      <c r="AC39" s="31"/>
      <c r="AD39" s="31"/>
      <c r="AE39" s="31"/>
      <c r="AF39" s="31"/>
      <c r="AG39" s="32"/>
      <c r="AH39" s="33"/>
      <c r="AL39" s="2" t="s">
        <v>7</v>
      </c>
      <c r="AM39" s="2"/>
      <c r="AN39" s="2"/>
      <c r="AO39" s="2"/>
      <c r="AP39" s="2"/>
      <c r="AQ39" s="2"/>
      <c r="AR39" s="2"/>
      <c r="AS39" s="2"/>
      <c r="AT39" s="2"/>
      <c r="AU39" s="2"/>
      <c r="AV39" s="2"/>
      <c r="AW39" s="2"/>
      <c r="AX39" s="2"/>
      <c r="AY39" s="2"/>
      <c r="AZ39" s="2"/>
      <c r="BA39" s="2"/>
      <c r="BB39" s="2"/>
      <c r="BC39" s="2"/>
      <c r="BD39" s="2"/>
      <c r="BE39" s="2"/>
      <c r="BF39" s="2"/>
    </row>
    <row r="40" spans="1:58" ht="15" customHeight="1" thickBot="1">
      <c r="B40" s="27"/>
      <c r="C40" s="28"/>
      <c r="D40" s="421" t="s">
        <v>646</v>
      </c>
      <c r="E40" s="421"/>
      <c r="F40" s="421"/>
      <c r="G40" s="421"/>
      <c r="H40" s="421"/>
      <c r="I40" s="421"/>
      <c r="J40" s="421"/>
      <c r="K40" s="421"/>
      <c r="L40" s="421"/>
      <c r="M40" s="421"/>
      <c r="N40" s="421"/>
      <c r="O40" s="421"/>
      <c r="P40" s="421"/>
      <c r="Q40" s="421"/>
      <c r="R40" s="421"/>
      <c r="S40" s="421"/>
      <c r="T40" s="421"/>
      <c r="U40" s="421"/>
      <c r="V40" s="32"/>
      <c r="W40" s="32"/>
      <c r="X40" s="32"/>
      <c r="Y40" s="32"/>
      <c r="Z40" s="32"/>
      <c r="AA40" s="32"/>
      <c r="AB40" s="32"/>
      <c r="AC40" s="32"/>
      <c r="AD40" s="32"/>
      <c r="AE40" s="31"/>
      <c r="AF40" s="31"/>
      <c r="AG40" s="32"/>
      <c r="AH40" s="33"/>
      <c r="AM40" s="2"/>
      <c r="AN40" s="2"/>
      <c r="AO40" s="2"/>
      <c r="AP40" s="2"/>
      <c r="AQ40" s="2"/>
      <c r="AR40" s="2"/>
      <c r="AS40" s="2"/>
      <c r="AT40" s="2"/>
      <c r="AU40" s="2"/>
      <c r="AV40" s="2"/>
      <c r="AW40" s="2"/>
      <c r="AX40" s="2"/>
      <c r="AY40" s="2"/>
      <c r="AZ40" s="2"/>
      <c r="BA40" s="2"/>
      <c r="BB40" s="2"/>
      <c r="BC40" s="2"/>
      <c r="BD40" s="2"/>
      <c r="BE40" s="2"/>
      <c r="BF40" s="2"/>
    </row>
    <row r="41" spans="1:58" ht="15" customHeight="1">
      <c r="A41" s="34"/>
      <c r="B41" s="6"/>
      <c r="D41" s="700" t="s">
        <v>33</v>
      </c>
      <c r="E41" s="701"/>
      <c r="F41" s="701"/>
      <c r="G41" s="701"/>
      <c r="H41" s="701"/>
      <c r="I41" s="701"/>
      <c r="J41" s="701"/>
      <c r="K41" s="702"/>
      <c r="L41" s="332"/>
      <c r="M41" s="148"/>
      <c r="N41" s="700" t="s">
        <v>34</v>
      </c>
      <c r="O41" s="701"/>
      <c r="P41" s="701"/>
      <c r="Q41" s="701"/>
      <c r="R41" s="701"/>
      <c r="S41" s="701"/>
      <c r="T41" s="701"/>
      <c r="U41" s="702"/>
      <c r="V41" s="332"/>
      <c r="W41" s="148"/>
      <c r="X41" s="700" t="s">
        <v>35</v>
      </c>
      <c r="Y41" s="701"/>
      <c r="Z41" s="701"/>
      <c r="AA41" s="701"/>
      <c r="AB41" s="701"/>
      <c r="AC41" s="701"/>
      <c r="AD41" s="701"/>
      <c r="AE41" s="702"/>
      <c r="AF41" s="332"/>
      <c r="AH41" s="17"/>
      <c r="AL41" s="2"/>
      <c r="AM41" s="2"/>
      <c r="AN41" s="2"/>
      <c r="AO41" s="2"/>
      <c r="AP41" s="2"/>
      <c r="AQ41" s="2"/>
      <c r="AR41" s="2"/>
      <c r="AS41" s="2"/>
      <c r="AT41" s="2"/>
      <c r="AU41" s="2"/>
      <c r="AV41" s="2"/>
      <c r="AW41" s="2"/>
      <c r="AX41" s="2"/>
      <c r="AY41" s="2"/>
      <c r="AZ41" s="2"/>
      <c r="BA41" s="2"/>
      <c r="BB41" s="2"/>
      <c r="BC41" s="2"/>
      <c r="BD41" s="2"/>
      <c r="BE41" s="2"/>
    </row>
    <row r="42" spans="1:58" ht="15" customHeight="1">
      <c r="B42" s="6"/>
      <c r="D42" s="672" t="s">
        <v>640</v>
      </c>
      <c r="E42" s="673"/>
      <c r="F42" s="674"/>
      <c r="G42" s="669"/>
      <c r="H42" s="670"/>
      <c r="I42" s="670"/>
      <c r="J42" s="670"/>
      <c r="K42" s="670"/>
      <c r="L42" s="671"/>
      <c r="M42" s="335"/>
      <c r="N42" s="672" t="s">
        <v>640</v>
      </c>
      <c r="O42" s="673"/>
      <c r="P42" s="674"/>
      <c r="Q42" s="669"/>
      <c r="R42" s="670"/>
      <c r="S42" s="670"/>
      <c r="T42" s="670"/>
      <c r="U42" s="670"/>
      <c r="V42" s="671"/>
      <c r="W42" s="335"/>
      <c r="X42" s="672" t="s">
        <v>640</v>
      </c>
      <c r="Y42" s="673"/>
      <c r="Z42" s="674"/>
      <c r="AA42" s="669"/>
      <c r="AB42" s="670"/>
      <c r="AC42" s="670"/>
      <c r="AD42" s="670"/>
      <c r="AE42" s="670"/>
      <c r="AF42" s="671"/>
      <c r="AH42" s="17"/>
      <c r="AL42" s="2"/>
      <c r="AM42" s="2"/>
      <c r="AN42" s="2"/>
      <c r="AO42" s="2"/>
      <c r="AP42" s="2"/>
      <c r="AQ42" s="2"/>
      <c r="AR42" s="2"/>
      <c r="AT42" s="2"/>
      <c r="AU42" s="35"/>
      <c r="AV42" s="35"/>
      <c r="AW42" s="35"/>
      <c r="AX42" s="2"/>
      <c r="AY42" s="2"/>
      <c r="AZ42" s="2"/>
      <c r="BA42" s="2"/>
      <c r="BB42" s="2"/>
      <c r="BC42" s="2"/>
      <c r="BD42" s="2"/>
      <c r="BE42" s="2"/>
    </row>
    <row r="43" spans="1:58" ht="15" customHeight="1" thickBot="1">
      <c r="B43" s="6"/>
      <c r="D43" s="703" t="s">
        <v>642</v>
      </c>
      <c r="E43" s="704"/>
      <c r="F43" s="704"/>
      <c r="G43" s="704"/>
      <c r="H43" s="704"/>
      <c r="I43" s="704"/>
      <c r="J43" s="704"/>
      <c r="K43" s="705"/>
      <c r="L43" s="336"/>
      <c r="M43" s="335"/>
      <c r="N43" s="703" t="s">
        <v>642</v>
      </c>
      <c r="O43" s="704"/>
      <c r="P43" s="704"/>
      <c r="Q43" s="704"/>
      <c r="R43" s="704"/>
      <c r="S43" s="704"/>
      <c r="T43" s="704"/>
      <c r="U43" s="705"/>
      <c r="V43" s="336"/>
      <c r="W43" s="335"/>
      <c r="X43" s="703" t="s">
        <v>642</v>
      </c>
      <c r="Y43" s="704"/>
      <c r="Z43" s="704"/>
      <c r="AA43" s="704"/>
      <c r="AB43" s="704"/>
      <c r="AC43" s="704"/>
      <c r="AD43" s="704"/>
      <c r="AE43" s="705"/>
      <c r="AF43" s="336"/>
      <c r="AH43" s="17"/>
      <c r="AL43" s="36" t="s">
        <v>33</v>
      </c>
      <c r="AM43" s="36" t="s">
        <v>34</v>
      </c>
      <c r="AN43" s="36" t="s">
        <v>35</v>
      </c>
      <c r="AO43" s="36" t="s">
        <v>36</v>
      </c>
      <c r="AP43" s="37" t="s">
        <v>37</v>
      </c>
      <c r="AQ43" s="38" t="s">
        <v>38</v>
      </c>
      <c r="AR43" s="2"/>
      <c r="AT43" s="2"/>
      <c r="BA43" s="2"/>
      <c r="BB43" s="2"/>
      <c r="BC43" s="2"/>
      <c r="BD43" s="2"/>
      <c r="BE43" s="2"/>
    </row>
    <row r="44" spans="1:58" ht="15" customHeight="1">
      <c r="B44" s="6"/>
      <c r="D44" s="700" t="s">
        <v>821</v>
      </c>
      <c r="E44" s="701"/>
      <c r="F44" s="701"/>
      <c r="G44" s="701"/>
      <c r="H44" s="701"/>
      <c r="I44" s="701"/>
      <c r="J44" s="701"/>
      <c r="K44" s="702"/>
      <c r="L44" s="332"/>
      <c r="M44" s="148"/>
      <c r="N44" s="700" t="s">
        <v>37</v>
      </c>
      <c r="O44" s="701"/>
      <c r="P44" s="701"/>
      <c r="Q44" s="701"/>
      <c r="R44" s="701"/>
      <c r="S44" s="701"/>
      <c r="T44" s="701"/>
      <c r="U44" s="702"/>
      <c r="V44" s="332"/>
      <c r="W44" s="148"/>
      <c r="X44" s="700" t="s">
        <v>38</v>
      </c>
      <c r="Y44" s="701"/>
      <c r="Z44" s="701"/>
      <c r="AA44" s="701"/>
      <c r="AB44" s="701"/>
      <c r="AC44" s="701"/>
      <c r="AD44" s="701"/>
      <c r="AE44" s="702"/>
      <c r="AF44" s="332"/>
      <c r="AH44" s="17"/>
      <c r="AL44" s="2" t="s">
        <v>8</v>
      </c>
      <c r="AM44" s="2" t="s">
        <v>9</v>
      </c>
      <c r="AN44" s="2"/>
      <c r="AO44" s="2"/>
      <c r="AP44" s="2"/>
      <c r="AQ44" s="2"/>
      <c r="AU44" s="2"/>
      <c r="AV44" s="2"/>
      <c r="AW44" s="2"/>
      <c r="AX44" s="2"/>
      <c r="AY44" s="2"/>
      <c r="AZ44" s="2"/>
      <c r="BA44" s="2"/>
      <c r="BB44" s="2"/>
      <c r="BC44" s="2"/>
      <c r="BD44" s="2"/>
      <c r="BE44" s="2"/>
    </row>
    <row r="45" spans="1:58" ht="15" customHeight="1">
      <c r="B45" s="6"/>
      <c r="D45" s="672" t="s">
        <v>640</v>
      </c>
      <c r="E45" s="673"/>
      <c r="F45" s="674"/>
      <c r="G45" s="669"/>
      <c r="H45" s="670"/>
      <c r="I45" s="670"/>
      <c r="J45" s="670"/>
      <c r="K45" s="670"/>
      <c r="L45" s="671"/>
      <c r="M45" s="335"/>
      <c r="N45" s="672" t="s">
        <v>640</v>
      </c>
      <c r="O45" s="673"/>
      <c r="P45" s="674"/>
      <c r="Q45" s="669"/>
      <c r="R45" s="670"/>
      <c r="S45" s="670"/>
      <c r="T45" s="670"/>
      <c r="U45" s="670"/>
      <c r="V45" s="671"/>
      <c r="W45" s="335"/>
      <c r="X45" s="672" t="s">
        <v>640</v>
      </c>
      <c r="Y45" s="673"/>
      <c r="Z45" s="674"/>
      <c r="AA45" s="669"/>
      <c r="AB45" s="670"/>
      <c r="AC45" s="670"/>
      <c r="AD45" s="670"/>
      <c r="AE45" s="670"/>
      <c r="AF45" s="671"/>
      <c r="AH45" s="17"/>
      <c r="AL45" s="2" t="s">
        <v>860</v>
      </c>
      <c r="AM45" s="2" t="s">
        <v>39</v>
      </c>
      <c r="AN45" s="2"/>
      <c r="AO45" s="2"/>
      <c r="AP45" s="2"/>
      <c r="AQ45" s="2"/>
      <c r="AU45" s="2"/>
      <c r="AV45" s="2"/>
      <c r="AW45" s="2"/>
      <c r="AX45" s="2"/>
      <c r="AY45" s="2"/>
      <c r="AZ45" s="2"/>
      <c r="BA45" s="2"/>
      <c r="BB45" s="2"/>
      <c r="BC45" s="2"/>
      <c r="BD45" s="2"/>
      <c r="BE45" s="2"/>
    </row>
    <row r="46" spans="1:58" ht="15" customHeight="1" thickBot="1">
      <c r="B46" s="6"/>
      <c r="D46" s="703" t="s">
        <v>641</v>
      </c>
      <c r="E46" s="704"/>
      <c r="F46" s="704"/>
      <c r="G46" s="704"/>
      <c r="H46" s="704"/>
      <c r="I46" s="704"/>
      <c r="J46" s="704"/>
      <c r="K46" s="705"/>
      <c r="L46" s="336"/>
      <c r="M46" s="335"/>
      <c r="N46" s="703" t="s">
        <v>641</v>
      </c>
      <c r="O46" s="704"/>
      <c r="P46" s="704"/>
      <c r="Q46" s="704"/>
      <c r="R46" s="704"/>
      <c r="S46" s="704"/>
      <c r="T46" s="704"/>
      <c r="U46" s="705"/>
      <c r="V46" s="336"/>
      <c r="W46" s="335"/>
      <c r="X46" s="703" t="s">
        <v>641</v>
      </c>
      <c r="Y46" s="704"/>
      <c r="Z46" s="704"/>
      <c r="AA46" s="704"/>
      <c r="AB46" s="704"/>
      <c r="AC46" s="704"/>
      <c r="AD46" s="704"/>
      <c r="AE46" s="705"/>
      <c r="AF46" s="336"/>
      <c r="AH46" s="17"/>
      <c r="AL46" s="2" t="s">
        <v>40</v>
      </c>
      <c r="AM46" s="2" t="s">
        <v>41</v>
      </c>
      <c r="AN46" s="2"/>
      <c r="AO46" s="2"/>
      <c r="AP46" s="2"/>
      <c r="AQ46" s="2"/>
      <c r="AS46" s="2"/>
      <c r="AU46" s="2"/>
      <c r="AV46" s="2"/>
      <c r="AW46" s="2"/>
      <c r="AX46" s="2"/>
      <c r="AY46" s="2"/>
      <c r="AZ46" s="2"/>
      <c r="BA46" s="2"/>
      <c r="BB46" s="2"/>
      <c r="BC46" s="2"/>
      <c r="BD46" s="2"/>
      <c r="BE46" s="2"/>
    </row>
    <row r="47" spans="1:58" ht="15" customHeight="1">
      <c r="B47" s="6"/>
      <c r="D47" s="700" t="s">
        <v>636</v>
      </c>
      <c r="E47" s="701"/>
      <c r="F47" s="701"/>
      <c r="G47" s="701"/>
      <c r="H47" s="701"/>
      <c r="I47" s="701"/>
      <c r="J47" s="701"/>
      <c r="K47" s="702"/>
      <c r="L47" s="332"/>
      <c r="M47" s="148"/>
      <c r="N47" s="700" t="s">
        <v>637</v>
      </c>
      <c r="O47" s="701"/>
      <c r="P47" s="701"/>
      <c r="Q47" s="701"/>
      <c r="R47" s="701"/>
      <c r="S47" s="701"/>
      <c r="T47" s="701"/>
      <c r="U47" s="702"/>
      <c r="V47" s="332"/>
      <c r="W47" s="148"/>
      <c r="X47" s="700" t="s">
        <v>638</v>
      </c>
      <c r="Y47" s="701"/>
      <c r="Z47" s="701"/>
      <c r="AA47" s="701"/>
      <c r="AB47" s="701"/>
      <c r="AC47" s="701"/>
      <c r="AD47" s="701"/>
      <c r="AE47" s="702"/>
      <c r="AF47" s="332"/>
      <c r="AH47" s="17"/>
      <c r="AL47" s="2" t="s">
        <v>45</v>
      </c>
      <c r="AM47" s="2" t="s">
        <v>45</v>
      </c>
      <c r="AN47" s="2"/>
      <c r="AO47" s="2"/>
      <c r="AP47" s="2"/>
      <c r="AQ47" s="2"/>
      <c r="AS47" s="2"/>
      <c r="AU47" s="2"/>
      <c r="AV47" s="2"/>
      <c r="AW47" s="2"/>
      <c r="AX47" s="2"/>
      <c r="AY47" s="2"/>
      <c r="AZ47" s="2"/>
      <c r="BA47" s="2"/>
      <c r="BB47" s="2"/>
      <c r="BC47" s="2"/>
      <c r="BD47" s="2"/>
      <c r="BE47" s="2"/>
    </row>
    <row r="48" spans="1:58" ht="15" customHeight="1">
      <c r="B48" s="6"/>
      <c r="D48" s="672" t="s">
        <v>640</v>
      </c>
      <c r="E48" s="673"/>
      <c r="F48" s="674"/>
      <c r="G48" s="669"/>
      <c r="H48" s="670"/>
      <c r="I48" s="670"/>
      <c r="J48" s="670"/>
      <c r="K48" s="670"/>
      <c r="L48" s="671"/>
      <c r="M48" s="335"/>
      <c r="N48" s="672" t="s">
        <v>640</v>
      </c>
      <c r="O48" s="673"/>
      <c r="P48" s="674"/>
      <c r="Q48" s="669"/>
      <c r="R48" s="670"/>
      <c r="S48" s="670"/>
      <c r="T48" s="670"/>
      <c r="U48" s="670"/>
      <c r="V48" s="671"/>
      <c r="W48" s="335"/>
      <c r="X48" s="672" t="s">
        <v>640</v>
      </c>
      <c r="Y48" s="673"/>
      <c r="Z48" s="674"/>
      <c r="AA48" s="669"/>
      <c r="AB48" s="670"/>
      <c r="AC48" s="670"/>
      <c r="AD48" s="670"/>
      <c r="AE48" s="670"/>
      <c r="AF48" s="671"/>
      <c r="AH48" s="17"/>
      <c r="AL48" s="2"/>
      <c r="AM48" s="2"/>
      <c r="AN48" s="2"/>
      <c r="AO48" s="2"/>
      <c r="AP48" s="2"/>
      <c r="AQ48" s="2"/>
      <c r="AS48" s="2"/>
      <c r="AU48" s="2"/>
      <c r="AV48" s="2"/>
      <c r="AW48" s="2"/>
      <c r="AX48" s="2"/>
      <c r="AY48" s="2"/>
      <c r="AZ48" s="2"/>
      <c r="BA48" s="2"/>
      <c r="BB48" s="2"/>
      <c r="BC48" s="2"/>
      <c r="BD48" s="2"/>
      <c r="BE48" s="2"/>
    </row>
    <row r="49" spans="2:58" ht="15" customHeight="1" thickBot="1">
      <c r="B49" s="6"/>
      <c r="D49" s="703" t="s">
        <v>641</v>
      </c>
      <c r="E49" s="704"/>
      <c r="F49" s="704"/>
      <c r="G49" s="704"/>
      <c r="H49" s="704"/>
      <c r="I49" s="704"/>
      <c r="J49" s="704"/>
      <c r="K49" s="705"/>
      <c r="L49" s="336"/>
      <c r="M49" s="335"/>
      <c r="N49" s="703" t="s">
        <v>641</v>
      </c>
      <c r="O49" s="704"/>
      <c r="P49" s="704"/>
      <c r="Q49" s="704"/>
      <c r="R49" s="704"/>
      <c r="S49" s="704"/>
      <c r="T49" s="704"/>
      <c r="U49" s="705"/>
      <c r="V49" s="336"/>
      <c r="W49" s="335"/>
      <c r="X49" s="703" t="s">
        <v>641</v>
      </c>
      <c r="Y49" s="704"/>
      <c r="Z49" s="704"/>
      <c r="AA49" s="704"/>
      <c r="AB49" s="704"/>
      <c r="AC49" s="704"/>
      <c r="AD49" s="704"/>
      <c r="AE49" s="705"/>
      <c r="AF49" s="336"/>
      <c r="AH49" s="17"/>
      <c r="AK49" s="2" t="s">
        <v>52</v>
      </c>
      <c r="AL49" s="2"/>
      <c r="AM49" s="2"/>
      <c r="AN49" s="2"/>
      <c r="AO49" s="2"/>
      <c r="AP49" s="2"/>
      <c r="AQ49" s="2"/>
      <c r="AS49" s="2"/>
      <c r="AU49" s="2"/>
      <c r="AV49" s="2"/>
      <c r="AW49" s="2"/>
      <c r="AX49" s="2"/>
      <c r="AY49" s="2"/>
      <c r="AZ49" s="2"/>
      <c r="BA49" s="2"/>
      <c r="BB49" s="2"/>
      <c r="BC49" s="2"/>
      <c r="BD49" s="2"/>
      <c r="BE49" s="2"/>
    </row>
    <row r="50" spans="2:58" ht="15" customHeight="1">
      <c r="B50" s="6"/>
      <c r="D50" s="700" t="s">
        <v>639</v>
      </c>
      <c r="E50" s="701"/>
      <c r="F50" s="701"/>
      <c r="G50" s="701"/>
      <c r="H50" s="701"/>
      <c r="I50" s="701"/>
      <c r="J50" s="701"/>
      <c r="K50" s="702"/>
      <c r="L50" s="332"/>
      <c r="M50" s="333"/>
      <c r="N50" s="333"/>
      <c r="O50" s="333"/>
      <c r="P50" s="333"/>
      <c r="Q50" s="333"/>
      <c r="R50" s="333"/>
      <c r="S50" s="333"/>
      <c r="T50" s="333"/>
      <c r="U50" s="333"/>
      <c r="V50" s="334"/>
      <c r="W50" s="333"/>
      <c r="X50" s="333"/>
      <c r="Y50" s="333"/>
      <c r="Z50" s="333"/>
      <c r="AA50" s="333"/>
      <c r="AB50" s="333"/>
      <c r="AC50" s="333"/>
      <c r="AD50" s="333"/>
      <c r="AE50" s="333"/>
      <c r="AF50" s="334"/>
      <c r="AH50" s="17"/>
      <c r="AK50" s="2" t="s">
        <v>53</v>
      </c>
      <c r="AL50" s="2" t="str">
        <f>IF(OR(L41="○",V41="○",AF41="○",L43="○",V43="○",AF43="○",L44="○",V44="○",AF44="○",L46="○",V46="○",AF46="○",L47="○",V47="○",AF47="○",L49="○",V49="○",AF49="○",L50="○",L52="○"),"t","f")</f>
        <v>f</v>
      </c>
      <c r="AM50" s="2" t="str">
        <f>IF(OR(G42=AL45,G42=AL46,S42=AM45,S42=AM46,AC42=AM45,AC42=AM46,I45=AM45,I45=AM46,S45=AM45,S45=AM46,AC45=AM45,AC45=AM46,I48=AM45,I48=AM46,S48=AM45,S48=AM46,AC48=AM45,AC48=AM46,I51=AM45,I51=AM46),"t","f")</f>
        <v>f</v>
      </c>
      <c r="AN50" s="2"/>
      <c r="AO50" s="2"/>
      <c r="AP50" s="2"/>
      <c r="AQ50" s="2"/>
      <c r="AS50" s="2"/>
      <c r="AU50" s="2"/>
      <c r="AV50" s="2"/>
      <c r="AW50" s="2"/>
      <c r="AX50" s="2"/>
      <c r="AY50" s="2"/>
      <c r="AZ50" s="2"/>
      <c r="BA50" s="2"/>
      <c r="BB50" s="2"/>
      <c r="BC50" s="2"/>
      <c r="BD50" s="2"/>
      <c r="BE50" s="2"/>
    </row>
    <row r="51" spans="2:58" ht="15" customHeight="1">
      <c r="B51" s="6"/>
      <c r="D51" s="672" t="s">
        <v>640</v>
      </c>
      <c r="E51" s="673"/>
      <c r="F51" s="674"/>
      <c r="G51" s="669"/>
      <c r="H51" s="670"/>
      <c r="I51" s="670"/>
      <c r="J51" s="670"/>
      <c r="K51" s="670"/>
      <c r="L51" s="671"/>
      <c r="M51" s="333"/>
      <c r="N51" s="442" t="s">
        <v>835</v>
      </c>
      <c r="O51" s="442"/>
      <c r="P51" s="442"/>
      <c r="Q51" s="442"/>
      <c r="R51" s="442"/>
      <c r="S51" s="442"/>
      <c r="T51" s="442"/>
      <c r="U51" s="442"/>
      <c r="V51" s="442"/>
      <c r="W51" s="442"/>
      <c r="X51" s="442"/>
      <c r="Y51" s="442"/>
      <c r="Z51" s="442"/>
      <c r="AA51" s="442"/>
      <c r="AB51" s="442"/>
      <c r="AC51" s="442"/>
      <c r="AD51" s="442"/>
      <c r="AE51" s="442"/>
      <c r="AF51" s="442"/>
      <c r="AH51" s="17"/>
      <c r="AK51" s="2"/>
      <c r="AL51" s="2"/>
      <c r="AM51" s="2"/>
      <c r="AN51" s="2"/>
      <c r="AO51" s="2"/>
      <c r="AP51" s="2"/>
      <c r="AQ51" s="2"/>
      <c r="AS51" s="2"/>
      <c r="AU51" s="2"/>
      <c r="AV51" s="2"/>
      <c r="AW51" s="2"/>
      <c r="AX51" s="2"/>
      <c r="AY51" s="2"/>
      <c r="AZ51" s="2"/>
      <c r="BA51" s="2"/>
      <c r="BB51" s="2"/>
      <c r="BC51" s="2"/>
      <c r="BD51" s="2"/>
      <c r="BE51" s="2"/>
    </row>
    <row r="52" spans="2:58" ht="15" customHeight="1" thickBot="1">
      <c r="B52" s="6"/>
      <c r="D52" s="703" t="s">
        <v>641</v>
      </c>
      <c r="E52" s="704"/>
      <c r="F52" s="704"/>
      <c r="G52" s="704"/>
      <c r="H52" s="704"/>
      <c r="I52" s="704"/>
      <c r="J52" s="704"/>
      <c r="K52" s="705"/>
      <c r="L52" s="336"/>
      <c r="M52" s="333"/>
      <c r="N52" s="442"/>
      <c r="O52" s="442"/>
      <c r="P52" s="442"/>
      <c r="Q52" s="442"/>
      <c r="R52" s="442"/>
      <c r="S52" s="442"/>
      <c r="T52" s="442"/>
      <c r="U52" s="442"/>
      <c r="V52" s="442"/>
      <c r="W52" s="442"/>
      <c r="X52" s="442"/>
      <c r="Y52" s="442"/>
      <c r="Z52" s="442"/>
      <c r="AA52" s="442"/>
      <c r="AB52" s="442"/>
      <c r="AC52" s="442"/>
      <c r="AD52" s="442"/>
      <c r="AE52" s="442"/>
      <c r="AF52" s="442"/>
      <c r="AH52" s="17"/>
      <c r="AK52" s="2"/>
      <c r="AL52" s="2"/>
      <c r="AM52" s="2"/>
      <c r="AN52" s="2"/>
      <c r="AO52" s="2"/>
      <c r="AP52" s="2"/>
      <c r="AQ52" s="2"/>
      <c r="AS52" s="2"/>
      <c r="AU52" s="2"/>
      <c r="AV52" s="2"/>
      <c r="AW52" s="2"/>
      <c r="AX52" s="2"/>
      <c r="AY52" s="2"/>
      <c r="AZ52" s="2"/>
      <c r="BA52" s="2"/>
      <c r="BB52" s="2"/>
      <c r="BC52" s="2"/>
      <c r="BD52" s="2"/>
      <c r="BE52" s="2"/>
    </row>
    <row r="53" spans="2:58" ht="9.9499999999999993" customHeight="1">
      <c r="B53" s="6"/>
      <c r="C53" s="8"/>
      <c r="D53" s="8"/>
      <c r="E53" s="8"/>
      <c r="F53" s="8"/>
      <c r="G53" s="8"/>
      <c r="H53" s="8"/>
      <c r="I53" s="8"/>
      <c r="J53" s="8"/>
      <c r="K53" s="65"/>
      <c r="L53" s="65"/>
      <c r="M53" s="65"/>
      <c r="N53" s="65"/>
      <c r="O53" s="65"/>
      <c r="P53" s="65"/>
      <c r="Q53" s="65"/>
      <c r="R53" s="65"/>
      <c r="S53" s="65"/>
      <c r="T53" s="65"/>
      <c r="U53" s="65"/>
      <c r="V53" s="65"/>
      <c r="W53" s="65"/>
      <c r="X53" s="65"/>
      <c r="Y53" s="65"/>
      <c r="Z53" s="65"/>
      <c r="AA53" s="8"/>
      <c r="AB53" s="8"/>
      <c r="AC53" s="8"/>
      <c r="AD53" s="19"/>
      <c r="AE53" s="8"/>
      <c r="AF53" s="8"/>
      <c r="AG53" s="8"/>
      <c r="AH53" s="17"/>
      <c r="AL53" s="2"/>
      <c r="AM53" s="2"/>
      <c r="AN53" s="37"/>
      <c r="AO53" s="2"/>
      <c r="AP53" s="2"/>
      <c r="AQ53" s="2"/>
      <c r="AR53" s="2"/>
      <c r="AT53" s="2"/>
      <c r="AU53" s="2"/>
      <c r="AV53" s="2"/>
      <c r="AW53" s="2"/>
      <c r="AX53" s="2"/>
      <c r="AY53" s="2"/>
      <c r="AZ53" s="2"/>
      <c r="BA53" s="2"/>
      <c r="BB53" s="2"/>
      <c r="BC53" s="2"/>
      <c r="BD53" s="2"/>
      <c r="BE53" s="2"/>
      <c r="BF53" s="2"/>
    </row>
    <row r="54" spans="2:58" ht="15" customHeight="1">
      <c r="B54" s="6"/>
      <c r="D54" s="305" t="s">
        <v>42</v>
      </c>
      <c r="E54" s="8"/>
      <c r="F54" s="8"/>
      <c r="G54" s="8"/>
      <c r="H54" s="8"/>
      <c r="I54" s="8"/>
      <c r="J54" s="8"/>
      <c r="K54" s="66"/>
      <c r="L54" s="66"/>
      <c r="M54" s="66"/>
      <c r="N54" s="66"/>
      <c r="O54" s="66"/>
      <c r="P54" s="66"/>
      <c r="Q54" s="66"/>
      <c r="R54" s="66"/>
      <c r="S54" s="66"/>
      <c r="T54" s="66"/>
      <c r="U54" s="66"/>
      <c r="V54" s="66"/>
      <c r="W54" s="66"/>
      <c r="X54" s="66"/>
      <c r="Y54" s="66"/>
      <c r="Z54" s="66"/>
      <c r="AA54" s="8"/>
      <c r="AB54" s="8"/>
      <c r="AC54" s="8"/>
      <c r="AD54" s="19"/>
      <c r="AE54" s="8"/>
      <c r="AF54" s="8"/>
      <c r="AG54" s="8"/>
      <c r="AH54" s="17"/>
      <c r="AL54" s="2"/>
      <c r="AM54" s="2"/>
      <c r="AN54" s="37"/>
      <c r="AO54" s="2"/>
      <c r="AP54" s="2"/>
      <c r="AQ54" s="2"/>
      <c r="AR54" s="2"/>
      <c r="AT54" s="2"/>
      <c r="AU54" s="2"/>
      <c r="AV54" s="2"/>
      <c r="AW54" s="2"/>
      <c r="AX54" s="2"/>
      <c r="AY54" s="2"/>
      <c r="AZ54" s="2"/>
      <c r="BA54" s="2"/>
      <c r="BB54" s="2"/>
      <c r="BC54" s="2"/>
      <c r="BD54" s="2"/>
      <c r="BE54" s="2"/>
      <c r="BF54" s="2"/>
    </row>
    <row r="55" spans="2:58" ht="15.95" customHeight="1">
      <c r="B55" s="40"/>
      <c r="C55" s="70"/>
      <c r="D55" s="433" t="s">
        <v>847</v>
      </c>
      <c r="E55" s="692"/>
      <c r="F55" s="692"/>
      <c r="G55" s="692"/>
      <c r="H55" s="692"/>
      <c r="I55" s="692"/>
      <c r="J55" s="692"/>
      <c r="K55" s="692"/>
      <c r="L55" s="692"/>
      <c r="M55" s="692"/>
      <c r="N55" s="692"/>
      <c r="O55" s="692"/>
      <c r="P55" s="692"/>
      <c r="Q55" s="692"/>
      <c r="R55" s="692"/>
      <c r="S55" s="692"/>
      <c r="T55" s="692"/>
      <c r="U55" s="692"/>
      <c r="V55" s="692"/>
      <c r="W55" s="692"/>
      <c r="X55" s="692"/>
      <c r="Y55" s="692"/>
      <c r="Z55" s="692"/>
      <c r="AA55" s="692"/>
      <c r="AB55" s="692"/>
      <c r="AC55" s="692"/>
      <c r="AD55" s="692"/>
      <c r="AE55" s="692"/>
      <c r="AF55" s="693"/>
      <c r="AG55" s="71"/>
      <c r="AH55" s="17"/>
      <c r="AL55" s="2"/>
      <c r="AM55" s="2"/>
      <c r="AN55" s="2"/>
      <c r="AO55" s="2"/>
      <c r="AP55" s="2"/>
      <c r="AQ55" s="2"/>
      <c r="AR55" s="2"/>
      <c r="AS55" s="2"/>
      <c r="AT55" s="2"/>
      <c r="AU55" s="2"/>
      <c r="AV55" s="2"/>
      <c r="AW55" s="2"/>
      <c r="AX55" s="2"/>
      <c r="AY55" s="2"/>
      <c r="AZ55" s="2"/>
      <c r="BA55" s="2"/>
      <c r="BB55" s="2"/>
      <c r="BC55" s="2"/>
      <c r="BD55" s="2"/>
      <c r="BE55" s="2"/>
      <c r="BF55" s="2"/>
    </row>
    <row r="56" spans="2:58" ht="15.95" customHeight="1">
      <c r="B56" s="40"/>
      <c r="C56" s="70"/>
      <c r="D56" s="694"/>
      <c r="E56" s="695"/>
      <c r="F56" s="695"/>
      <c r="G56" s="695"/>
      <c r="H56" s="695"/>
      <c r="I56" s="695"/>
      <c r="J56" s="695"/>
      <c r="K56" s="695"/>
      <c r="L56" s="695"/>
      <c r="M56" s="695"/>
      <c r="N56" s="695"/>
      <c r="O56" s="695"/>
      <c r="P56" s="695"/>
      <c r="Q56" s="695"/>
      <c r="R56" s="695"/>
      <c r="S56" s="695"/>
      <c r="T56" s="695"/>
      <c r="U56" s="695"/>
      <c r="V56" s="695"/>
      <c r="W56" s="695"/>
      <c r="X56" s="695"/>
      <c r="Y56" s="695"/>
      <c r="Z56" s="695"/>
      <c r="AA56" s="695"/>
      <c r="AB56" s="695"/>
      <c r="AC56" s="695"/>
      <c r="AD56" s="695"/>
      <c r="AE56" s="695"/>
      <c r="AF56" s="696"/>
      <c r="AG56" s="71"/>
      <c r="AH56" s="17"/>
      <c r="AL56" s="2"/>
      <c r="AM56" s="2"/>
      <c r="AN56" s="2"/>
      <c r="AO56" s="2"/>
      <c r="AP56" s="2"/>
      <c r="AQ56" s="2"/>
      <c r="AR56" s="2"/>
      <c r="AS56" s="2"/>
      <c r="AT56" s="2"/>
      <c r="AU56" s="2"/>
      <c r="AV56" s="2"/>
      <c r="AW56" s="2"/>
      <c r="AX56" s="2"/>
      <c r="AY56" s="2"/>
      <c r="AZ56" s="2"/>
      <c r="BA56" s="2"/>
      <c r="BB56" s="2"/>
      <c r="BC56" s="2"/>
      <c r="BD56" s="2"/>
      <c r="BE56" s="2"/>
      <c r="BF56" s="2"/>
    </row>
    <row r="57" spans="2:58" ht="15.95" customHeight="1">
      <c r="B57" s="40"/>
      <c r="C57" s="70"/>
      <c r="D57" s="694"/>
      <c r="E57" s="695"/>
      <c r="F57" s="695"/>
      <c r="G57" s="695"/>
      <c r="H57" s="695"/>
      <c r="I57" s="695"/>
      <c r="J57" s="695"/>
      <c r="K57" s="695"/>
      <c r="L57" s="695"/>
      <c r="M57" s="695"/>
      <c r="N57" s="695"/>
      <c r="O57" s="695"/>
      <c r="P57" s="695"/>
      <c r="Q57" s="695"/>
      <c r="R57" s="695"/>
      <c r="S57" s="695"/>
      <c r="T57" s="695"/>
      <c r="U57" s="695"/>
      <c r="V57" s="695"/>
      <c r="W57" s="695"/>
      <c r="X57" s="695"/>
      <c r="Y57" s="695"/>
      <c r="Z57" s="695"/>
      <c r="AA57" s="695"/>
      <c r="AB57" s="695"/>
      <c r="AC57" s="695"/>
      <c r="AD57" s="695"/>
      <c r="AE57" s="695"/>
      <c r="AF57" s="696"/>
      <c r="AG57" s="71"/>
      <c r="AH57" s="17"/>
      <c r="AL57" s="2"/>
      <c r="AM57" s="2"/>
      <c r="AN57" s="2"/>
      <c r="AO57" s="2"/>
      <c r="AP57" s="2"/>
      <c r="AQ57" s="2"/>
      <c r="AR57" s="2"/>
      <c r="AS57" s="2"/>
      <c r="AT57" s="2"/>
      <c r="AU57" s="2"/>
      <c r="AV57" s="2"/>
      <c r="AW57" s="2"/>
      <c r="AX57" s="2"/>
      <c r="AY57" s="2"/>
      <c r="AZ57" s="2"/>
      <c r="BA57" s="2"/>
      <c r="BB57" s="2"/>
      <c r="BC57" s="2"/>
      <c r="BD57" s="2"/>
      <c r="BE57" s="2"/>
      <c r="BF57" s="2"/>
    </row>
    <row r="58" spans="2:58" ht="15.95" customHeight="1">
      <c r="B58" s="40"/>
      <c r="C58" s="70"/>
      <c r="D58" s="694"/>
      <c r="E58" s="695"/>
      <c r="F58" s="695"/>
      <c r="G58" s="695"/>
      <c r="H58" s="695"/>
      <c r="I58" s="695"/>
      <c r="J58" s="695"/>
      <c r="K58" s="695"/>
      <c r="L58" s="695"/>
      <c r="M58" s="695"/>
      <c r="N58" s="695"/>
      <c r="O58" s="695"/>
      <c r="P58" s="695"/>
      <c r="Q58" s="695"/>
      <c r="R58" s="695"/>
      <c r="S58" s="695"/>
      <c r="T58" s="695"/>
      <c r="U58" s="695"/>
      <c r="V58" s="695"/>
      <c r="W58" s="695"/>
      <c r="X58" s="695"/>
      <c r="Y58" s="695"/>
      <c r="Z58" s="695"/>
      <c r="AA58" s="695"/>
      <c r="AB58" s="695"/>
      <c r="AC58" s="695"/>
      <c r="AD58" s="695"/>
      <c r="AE58" s="695"/>
      <c r="AF58" s="696"/>
      <c r="AG58" s="71"/>
      <c r="AH58" s="17"/>
      <c r="AL58" s="2"/>
      <c r="AM58" s="2"/>
      <c r="AN58" s="2"/>
      <c r="AO58" s="2"/>
      <c r="AP58" s="2"/>
      <c r="AQ58" s="2"/>
      <c r="AR58" s="2"/>
      <c r="AS58" s="2"/>
      <c r="AT58" s="2"/>
      <c r="AU58" s="2"/>
      <c r="AV58" s="2"/>
      <c r="AW58" s="2"/>
      <c r="AX58" s="2"/>
      <c r="AY58" s="2"/>
      <c r="AZ58" s="2"/>
      <c r="BA58" s="2"/>
      <c r="BB58" s="2"/>
      <c r="BC58" s="2"/>
      <c r="BD58" s="2"/>
      <c r="BE58" s="2"/>
      <c r="BF58" s="2"/>
    </row>
    <row r="59" spans="2:58" ht="15.95" customHeight="1">
      <c r="B59" s="40"/>
      <c r="C59" s="70"/>
      <c r="D59" s="694"/>
      <c r="E59" s="695"/>
      <c r="F59" s="695"/>
      <c r="G59" s="695"/>
      <c r="H59" s="695"/>
      <c r="I59" s="695"/>
      <c r="J59" s="695"/>
      <c r="K59" s="695"/>
      <c r="L59" s="695"/>
      <c r="M59" s="695"/>
      <c r="N59" s="695"/>
      <c r="O59" s="695"/>
      <c r="P59" s="695"/>
      <c r="Q59" s="695"/>
      <c r="R59" s="695"/>
      <c r="S59" s="695"/>
      <c r="T59" s="695"/>
      <c r="U59" s="695"/>
      <c r="V59" s="695"/>
      <c r="W59" s="695"/>
      <c r="X59" s="695"/>
      <c r="Y59" s="695"/>
      <c r="Z59" s="695"/>
      <c r="AA59" s="695"/>
      <c r="AB59" s="695"/>
      <c r="AC59" s="695"/>
      <c r="AD59" s="695"/>
      <c r="AE59" s="695"/>
      <c r="AF59" s="696"/>
      <c r="AG59" s="71"/>
      <c r="AH59" s="17"/>
      <c r="AL59" s="2"/>
      <c r="AM59" s="2"/>
      <c r="AN59" s="2"/>
      <c r="AO59" s="2"/>
      <c r="AP59" s="2"/>
      <c r="AQ59" s="2"/>
      <c r="AR59" s="2"/>
      <c r="AS59" s="2"/>
      <c r="AT59" s="2"/>
      <c r="AU59" s="2"/>
      <c r="AV59" s="2"/>
      <c r="AW59" s="2"/>
      <c r="AX59" s="2"/>
      <c r="AY59" s="2"/>
      <c r="AZ59" s="2"/>
      <c r="BA59" s="2"/>
      <c r="BB59" s="2"/>
      <c r="BC59" s="2"/>
      <c r="BD59" s="2"/>
      <c r="BE59" s="2"/>
      <c r="BF59" s="2"/>
    </row>
    <row r="60" spans="2:58" ht="15.95" customHeight="1">
      <c r="B60" s="6"/>
      <c r="C60" s="9"/>
      <c r="D60" s="694"/>
      <c r="E60" s="695"/>
      <c r="F60" s="695"/>
      <c r="G60" s="695"/>
      <c r="H60" s="695"/>
      <c r="I60" s="695"/>
      <c r="J60" s="695"/>
      <c r="K60" s="695"/>
      <c r="L60" s="695"/>
      <c r="M60" s="695"/>
      <c r="N60" s="695"/>
      <c r="O60" s="695"/>
      <c r="P60" s="695"/>
      <c r="Q60" s="695"/>
      <c r="R60" s="695"/>
      <c r="S60" s="695"/>
      <c r="T60" s="695"/>
      <c r="U60" s="695"/>
      <c r="V60" s="695"/>
      <c r="W60" s="695"/>
      <c r="X60" s="695"/>
      <c r="Y60" s="695"/>
      <c r="Z60" s="695"/>
      <c r="AA60" s="695"/>
      <c r="AB60" s="695"/>
      <c r="AC60" s="695"/>
      <c r="AD60" s="695"/>
      <c r="AE60" s="695"/>
      <c r="AF60" s="696"/>
      <c r="AG60" s="43"/>
      <c r="AH60" s="17"/>
      <c r="AM60" s="2"/>
      <c r="AN60" s="2"/>
      <c r="AO60" s="2"/>
      <c r="AP60" s="2"/>
      <c r="AQ60" s="2"/>
      <c r="AR60" s="2"/>
      <c r="AS60" s="2"/>
      <c r="AT60" s="2"/>
      <c r="AU60" s="2"/>
      <c r="AV60" s="2"/>
      <c r="AW60" s="2"/>
      <c r="AX60" s="2"/>
      <c r="AY60" s="2"/>
      <c r="AZ60" s="2"/>
      <c r="BA60" s="2"/>
      <c r="BB60" s="2"/>
      <c r="BC60" s="2"/>
      <c r="BD60" s="2"/>
      <c r="BE60" s="2"/>
    </row>
    <row r="61" spans="2:58" ht="15.95" customHeight="1">
      <c r="B61" s="6"/>
      <c r="C61" s="24"/>
      <c r="D61" s="697"/>
      <c r="E61" s="698"/>
      <c r="F61" s="698"/>
      <c r="G61" s="698"/>
      <c r="H61" s="698"/>
      <c r="I61" s="698"/>
      <c r="J61" s="698"/>
      <c r="K61" s="698"/>
      <c r="L61" s="698"/>
      <c r="M61" s="698"/>
      <c r="N61" s="698"/>
      <c r="O61" s="698"/>
      <c r="P61" s="698"/>
      <c r="Q61" s="698"/>
      <c r="R61" s="698"/>
      <c r="S61" s="698"/>
      <c r="T61" s="698"/>
      <c r="U61" s="698"/>
      <c r="V61" s="698"/>
      <c r="W61" s="698"/>
      <c r="X61" s="698"/>
      <c r="Y61" s="698"/>
      <c r="Z61" s="698"/>
      <c r="AA61" s="698"/>
      <c r="AB61" s="698"/>
      <c r="AC61" s="698"/>
      <c r="AD61" s="698"/>
      <c r="AE61" s="698"/>
      <c r="AF61" s="699"/>
      <c r="AG61" s="24"/>
      <c r="AH61" s="356"/>
      <c r="AM61" s="2"/>
      <c r="AN61" s="2"/>
      <c r="AO61" s="2"/>
      <c r="AP61" s="2"/>
      <c r="AQ61" s="2"/>
      <c r="AR61" s="2"/>
      <c r="AS61" s="2"/>
      <c r="AT61" s="2"/>
      <c r="AU61" s="2"/>
      <c r="AV61" s="2"/>
      <c r="AW61" s="2"/>
      <c r="AX61" s="2"/>
      <c r="AY61" s="2"/>
      <c r="AZ61" s="2"/>
      <c r="BA61" s="2"/>
      <c r="BB61" s="2"/>
      <c r="BC61" s="2"/>
      <c r="BD61" s="2"/>
      <c r="BE61" s="2"/>
    </row>
    <row r="62" spans="2:58" ht="14.25" thickBot="1">
      <c r="B62" s="44"/>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6"/>
      <c r="AM62" s="2"/>
      <c r="AN62" s="2"/>
      <c r="AO62" s="2"/>
      <c r="AP62" s="2"/>
      <c r="AQ62" s="2"/>
      <c r="AR62" s="2"/>
      <c r="AS62" s="2"/>
      <c r="AT62" s="2"/>
      <c r="AU62" s="2"/>
      <c r="AV62" s="2"/>
      <c r="AW62" s="2"/>
      <c r="AX62" s="2"/>
      <c r="AY62" s="2"/>
      <c r="AZ62" s="2"/>
      <c r="BA62" s="2"/>
      <c r="BB62" s="2"/>
      <c r="BC62" s="2"/>
      <c r="BD62" s="2"/>
      <c r="BE62" s="2"/>
    </row>
    <row r="63" spans="2:58">
      <c r="AM63" s="2"/>
      <c r="AN63" s="2"/>
      <c r="AO63" s="2"/>
      <c r="AP63" s="2"/>
      <c r="AQ63" s="2"/>
      <c r="AR63" s="2"/>
      <c r="AS63" s="2"/>
      <c r="AT63" s="2"/>
      <c r="AU63" s="2"/>
      <c r="AV63" s="2"/>
      <c r="AW63" s="2"/>
      <c r="AX63" s="2"/>
      <c r="AY63" s="2"/>
      <c r="AZ63" s="2"/>
      <c r="BA63" s="2"/>
      <c r="BB63" s="2"/>
      <c r="BC63" s="2"/>
      <c r="BD63" s="2"/>
      <c r="BE63" s="2"/>
    </row>
  </sheetData>
  <sheetProtection selectLockedCells="1"/>
  <protectedRanges>
    <protectedRange sqref="Z4:Z5 O16 V26 V28 Y30:Y31 M55:AG59 I10:U13 K26:U31" name="調査票製品"/>
    <protectedRange sqref="Y38:Y39 K39:U39 M38 O38:U38" name="調査票製品_1"/>
    <protectedRange sqref="Y33 W34 K33:U33 K35:L35" name="調査票製品_2"/>
    <protectedRange sqref="L55:L59 C55:G59 I55:J59" name="調査票製品_3"/>
    <protectedRange sqref="V23:V24 K23:U25" name="調査票製品_4"/>
  </protectedRanges>
  <customSheetViews>
    <customSheetView guid="{EE3F9A73-BD6B-4190-946A-287F3FC769AE}" showPageBreaks="1" printArea="1" view="pageBreakPreview" topLeftCell="A31">
      <selection activeCell="K26" sqref="K26:U27"/>
      <pageMargins left="0.23622047244094491" right="0.23622047244094491" top="0.19685039370078741" bottom="0.15748031496062992" header="0.31496062992125984" footer="0.31496062992125984"/>
      <pageSetup paperSize="9" scale="95" orientation="portrait" cellComments="asDisplayed" r:id="rId1"/>
      <headerFooter alignWithMargins="0"/>
    </customSheetView>
  </customSheetViews>
  <mergeCells count="96">
    <mergeCell ref="D43:K43"/>
    <mergeCell ref="AA42:AF42"/>
    <mergeCell ref="N43:U43"/>
    <mergeCell ref="X42:Z42"/>
    <mergeCell ref="X46:AE46"/>
    <mergeCell ref="X43:AE43"/>
    <mergeCell ref="D46:K46"/>
    <mergeCell ref="D45:F45"/>
    <mergeCell ref="G45:L45"/>
    <mergeCell ref="X45:Z45"/>
    <mergeCell ref="AA45:AF45"/>
    <mergeCell ref="N45:P45"/>
    <mergeCell ref="Q45:V45"/>
    <mergeCell ref="N46:U46"/>
    <mergeCell ref="X44:AE44"/>
    <mergeCell ref="D44:K44"/>
    <mergeCell ref="V35:AF35"/>
    <mergeCell ref="D37:K37"/>
    <mergeCell ref="G42:L42"/>
    <mergeCell ref="D42:F42"/>
    <mergeCell ref="N42:P42"/>
    <mergeCell ref="Q42:V42"/>
    <mergeCell ref="D40:U40"/>
    <mergeCell ref="D38:K38"/>
    <mergeCell ref="D41:K41"/>
    <mergeCell ref="N41:U41"/>
    <mergeCell ref="X41:AE41"/>
    <mergeCell ref="D55:AF61"/>
    <mergeCell ref="N44:U44"/>
    <mergeCell ref="N49:U49"/>
    <mergeCell ref="N48:P48"/>
    <mergeCell ref="Q48:V48"/>
    <mergeCell ref="N51:AF52"/>
    <mergeCell ref="D52:K52"/>
    <mergeCell ref="D49:K49"/>
    <mergeCell ref="D51:F51"/>
    <mergeCell ref="G51:L51"/>
    <mergeCell ref="D50:K50"/>
    <mergeCell ref="X49:AE49"/>
    <mergeCell ref="D47:K47"/>
    <mergeCell ref="N47:U47"/>
    <mergeCell ref="X47:AE47"/>
    <mergeCell ref="X48:Z48"/>
    <mergeCell ref="AA48:AF48"/>
    <mergeCell ref="D48:F48"/>
    <mergeCell ref="G48:L48"/>
    <mergeCell ref="E26:J27"/>
    <mergeCell ref="K26:U27"/>
    <mergeCell ref="V26:AF27"/>
    <mergeCell ref="E28:J29"/>
    <mergeCell ref="D34:U34"/>
    <mergeCell ref="V34:AF34"/>
    <mergeCell ref="D33:AF33"/>
    <mergeCell ref="K28:U29"/>
    <mergeCell ref="V28:AF29"/>
    <mergeCell ref="D30:D31"/>
    <mergeCell ref="E30:J31"/>
    <mergeCell ref="K30:U31"/>
    <mergeCell ref="V30:X30"/>
    <mergeCell ref="Y30:AF30"/>
    <mergeCell ref="V31:X31"/>
    <mergeCell ref="Y31:AF31"/>
    <mergeCell ref="G16:J17"/>
    <mergeCell ref="K16:M17"/>
    <mergeCell ref="N16:AF17"/>
    <mergeCell ref="D18:H18"/>
    <mergeCell ref="I18:AF18"/>
    <mergeCell ref="E23:J25"/>
    <mergeCell ref="K23:U25"/>
    <mergeCell ref="V23:AF25"/>
    <mergeCell ref="D23:D29"/>
    <mergeCell ref="D19:H19"/>
    <mergeCell ref="I19:AF19"/>
    <mergeCell ref="E22:J22"/>
    <mergeCell ref="K22:U22"/>
    <mergeCell ref="V22:AF22"/>
    <mergeCell ref="D16:F17"/>
    <mergeCell ref="D11:H11"/>
    <mergeCell ref="I11:AF11"/>
    <mergeCell ref="D12:H12"/>
    <mergeCell ref="I12:AF12"/>
    <mergeCell ref="D13:H13"/>
    <mergeCell ref="I13:AF13"/>
    <mergeCell ref="D14:H14"/>
    <mergeCell ref="I14:R14"/>
    <mergeCell ref="S14:W14"/>
    <mergeCell ref="X14:AF14"/>
    <mergeCell ref="D15:H15"/>
    <mergeCell ref="I15:AF15"/>
    <mergeCell ref="Z3:AH3"/>
    <mergeCell ref="Z4:AH4"/>
    <mergeCell ref="B7:AH8"/>
    <mergeCell ref="D10:H10"/>
    <mergeCell ref="I10:X10"/>
    <mergeCell ref="Y10:AA10"/>
    <mergeCell ref="AC10:AE10"/>
  </mergeCells>
  <phoneticPr fontId="25"/>
  <conditionalFormatting sqref="G42">
    <cfRule type="cellIs" dxfId="15" priority="23" stopIfTrue="1" operator="equal">
      <formula>"≧5ppm"</formula>
    </cfRule>
  </conditionalFormatting>
  <conditionalFormatting sqref="M35:R35 V34">
    <cfRule type="cellIs" dxfId="14" priority="24" stopIfTrue="1" operator="equal">
      <formula>"不明"</formula>
    </cfRule>
  </conditionalFormatting>
  <conditionalFormatting sqref="L41 V41 AF41 AF44 V44 L44">
    <cfRule type="cellIs" dxfId="13" priority="25" stopIfTrue="1" operator="equal">
      <formula>"○"</formula>
    </cfRule>
  </conditionalFormatting>
  <conditionalFormatting sqref="Q42">
    <cfRule type="cellIs" dxfId="12" priority="13" stopIfTrue="1" operator="equal">
      <formula>"≧5ppm"</formula>
    </cfRule>
  </conditionalFormatting>
  <conditionalFormatting sqref="AA42">
    <cfRule type="cellIs" dxfId="11" priority="12" stopIfTrue="1" operator="equal">
      <formula>"≧5ppm"</formula>
    </cfRule>
  </conditionalFormatting>
  <conditionalFormatting sqref="G51">
    <cfRule type="cellIs" dxfId="10" priority="5" stopIfTrue="1" operator="equal">
      <formula>"≧5ppm"</formula>
    </cfRule>
  </conditionalFormatting>
  <conditionalFormatting sqref="AA45">
    <cfRule type="cellIs" dxfId="9" priority="11" stopIfTrue="1" operator="equal">
      <formula>"≧5ppm"</formula>
    </cfRule>
  </conditionalFormatting>
  <conditionalFormatting sqref="Q45">
    <cfRule type="cellIs" dxfId="8" priority="10" stopIfTrue="1" operator="equal">
      <formula>"≧5ppm"</formula>
    </cfRule>
  </conditionalFormatting>
  <conditionalFormatting sqref="G45">
    <cfRule type="cellIs" dxfId="7" priority="9" stopIfTrue="1" operator="equal">
      <formula>"≧5ppm"</formula>
    </cfRule>
  </conditionalFormatting>
  <conditionalFormatting sqref="G48">
    <cfRule type="cellIs" dxfId="6" priority="8" stopIfTrue="1" operator="equal">
      <formula>"≧5ppm"</formula>
    </cfRule>
  </conditionalFormatting>
  <conditionalFormatting sqref="Q48">
    <cfRule type="cellIs" dxfId="5" priority="7" stopIfTrue="1" operator="equal">
      <formula>"≧5ppm"</formula>
    </cfRule>
  </conditionalFormatting>
  <conditionalFormatting sqref="AA48">
    <cfRule type="cellIs" dxfId="4" priority="6" stopIfTrue="1" operator="equal">
      <formula>"≧5ppm"</formula>
    </cfRule>
  </conditionalFormatting>
  <conditionalFormatting sqref="L47">
    <cfRule type="cellIs" dxfId="3" priority="4" stopIfTrue="1" operator="equal">
      <formula>"○"</formula>
    </cfRule>
  </conditionalFormatting>
  <conditionalFormatting sqref="V47">
    <cfRule type="cellIs" dxfId="2" priority="3" stopIfTrue="1" operator="equal">
      <formula>"○"</formula>
    </cfRule>
  </conditionalFormatting>
  <conditionalFormatting sqref="AF47">
    <cfRule type="cellIs" dxfId="1" priority="2" stopIfTrue="1" operator="equal">
      <formula>"○"</formula>
    </cfRule>
  </conditionalFormatting>
  <conditionalFormatting sqref="L50">
    <cfRule type="cellIs" dxfId="0" priority="1" stopIfTrue="1" operator="equal">
      <formula>"○"</formula>
    </cfRule>
  </conditionalFormatting>
  <dataValidations disablePrompts="1" count="14">
    <dataValidation type="textLength" operator="lessThan" allowBlank="1" showInputMessage="1" showErrorMessage="1" error="12けた以内で入力してください。" sqref="I14:R14 X14:AF14" xr:uid="{5EA090A5-8E21-4479-9C41-817C6291BCCD}">
      <formula1>13</formula1>
    </dataValidation>
    <dataValidation type="list" allowBlank="1" showInputMessage="1" showErrorMessage="1" sqref="K26:U27" xr:uid="{E7A0C46B-706A-4540-8623-127BDD01109D}">
      <formula1>$AL$26:$AL$28</formula1>
    </dataValidation>
    <dataValidation type="list" allowBlank="1" showInputMessage="1" showErrorMessage="1" sqref="AB10 L49:L50 AF10 V46:V47 V49 L52 V41 AF41 AF43:AF44 L41 AF46:AF47 V43:V44 AF49 L43:L44 L46:L47 L37:L38" xr:uid="{757F667E-9B90-4CE4-B421-8F7C55E170D9}">
      <formula1>$AL$38:$AL$39</formula1>
    </dataValidation>
    <dataValidation type="list" allowBlank="1" showInputMessage="1" showErrorMessage="1" sqref="Q42 G51 AA48 Q48 G48 G45 Q45 AA45 AA42" xr:uid="{D4EC5C97-1BE3-4DB6-B3C9-06E372369A47}">
      <formula1>$AM$44:$AM$47</formula1>
    </dataValidation>
    <dataValidation imeMode="hiragana" allowBlank="1" showInputMessage="1" showErrorMessage="1" sqref="V23:AF27" xr:uid="{6031AC40-EA44-469C-BBCE-62B1E2773CBF}"/>
    <dataValidation type="list" allowBlank="1" showInputMessage="1" showErrorMessage="1" sqref="K28:U29" xr:uid="{07B0F3FC-5594-4D54-B145-A156D3F93BFB}">
      <formula1>$AM$27:$AM$28</formula1>
    </dataValidation>
    <dataValidation showInputMessage="1" showErrorMessage="1" sqref="V28:AF29" xr:uid="{1567E4BD-DD12-498D-8FC9-E8BA1A28FE5E}"/>
    <dataValidation type="decimal" imeMode="halfAlpha" allowBlank="1" showInputMessage="1" showErrorMessage="1" sqref="AG55:AG59" xr:uid="{B947A46F-62D4-4CAB-A3E4-686471DE7B6D}">
      <formula1>0.1</formula1>
      <formula2>100</formula2>
    </dataValidation>
    <dataValidation type="whole" imeMode="halfAlpha" operator="greaterThan" allowBlank="1" showInputMessage="1" showErrorMessage="1" sqref="C55:C59" xr:uid="{0D723D1C-5EB8-43C6-ABEE-BED90BEC20C6}">
      <formula1>1</formula1>
    </dataValidation>
    <dataValidation type="list" allowBlank="1" showInputMessage="1" showErrorMessage="1" sqref="K30:U31" xr:uid="{87418996-348B-4C10-9962-3654BF37E17F}">
      <formula1>$AL$33:$AL$34</formula1>
    </dataValidation>
    <dataValidation type="list" allowBlank="1" showInputMessage="1" showErrorMessage="1" sqref="V34:AF34" xr:uid="{FF342DA6-AD8F-46F5-858E-D3B5A3ACE9CA}">
      <formula1>$AL$29:$AL$32</formula1>
    </dataValidation>
    <dataValidation type="list" allowBlank="1" showInputMessage="1" showErrorMessage="1" sqref="K23:U25" xr:uid="{104B9661-3317-45D8-835C-A6FDDF6453C2}">
      <formula1>$AM$23:$AM$25</formula1>
    </dataValidation>
    <dataValidation type="custom" allowBlank="1" showInputMessage="1" showErrorMessage="1" error="全角で入力してください" prompt="全角で入力してください" sqref="N16:AF17" xr:uid="{64C8322E-E5B1-4021-B2BB-28B3CA04B80B}">
      <formula1>AND(N16=DBCS(N16))</formula1>
    </dataValidation>
    <dataValidation type="list" allowBlank="1" showInputMessage="1" showErrorMessage="1" sqref="G42:L42" xr:uid="{F658ED6B-07A1-4EB9-BBEE-E10671D0E9A0}">
      <formula1>$AL$44:$AL$47</formula1>
    </dataValidation>
  </dataValidations>
  <pageMargins left="0.43307086614173229" right="0.23622047244094491" top="0.19685039370078741" bottom="0.15748031496062992" header="0.31496062992125984" footer="0.31496062992125984"/>
  <pageSetup paperSize="9" scale="95" orientation="portrait" cellComments="asDisplayed" r:id="rId2"/>
  <headerFooter alignWithMargins="0"/>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840A9-7CF3-4F56-AD75-760058C103B1}">
  <sheetPr>
    <tabColor rgb="FFFF0000"/>
  </sheetPr>
  <dimension ref="A1:BK51"/>
  <sheetViews>
    <sheetView view="pageBreakPreview" zoomScaleNormal="100" zoomScaleSheetLayoutView="100" workbookViewId="0"/>
  </sheetViews>
  <sheetFormatPr defaultColWidth="2.625" defaultRowHeight="13.5"/>
  <cols>
    <col min="1" max="1" width="2.25" style="1" customWidth="1"/>
    <col min="2" max="7" width="2.625" style="1" customWidth="1"/>
    <col min="8" max="8" width="3.875" style="47" bestFit="1" customWidth="1"/>
    <col min="9" max="10" width="2.625" style="1" customWidth="1"/>
    <col min="11" max="11" width="3.875" style="47" bestFit="1" customWidth="1"/>
    <col min="12" max="29" width="2.625" style="1" customWidth="1"/>
    <col min="30" max="33" width="2.875" style="1" customWidth="1"/>
    <col min="34" max="34" width="10" style="1" customWidth="1"/>
    <col min="35" max="35" width="2.125" style="1" customWidth="1"/>
    <col min="36" max="36" width="6.5" style="1" customWidth="1"/>
    <col min="37" max="37" width="9" style="1" bestFit="1" customWidth="1"/>
    <col min="38" max="41" width="5.125" style="47" customWidth="1"/>
    <col min="42" max="42" width="10.625" style="1" customWidth="1"/>
    <col min="43" max="44" width="2.625" style="1"/>
    <col min="45" max="55" width="3" style="1" bestFit="1" customWidth="1"/>
    <col min="56" max="56" width="4" style="1" bestFit="1" customWidth="1"/>
    <col min="57" max="57" width="3" style="1" bestFit="1" customWidth="1"/>
    <col min="58" max="16384" width="2.625" style="1"/>
  </cols>
  <sheetData>
    <row r="1" spans="1:63" ht="12" customHeight="1" thickBot="1">
      <c r="A1" s="104"/>
      <c r="B1" s="104"/>
      <c r="C1" s="104"/>
      <c r="D1" s="104"/>
      <c r="E1" s="104"/>
      <c r="F1" s="104"/>
      <c r="G1" s="104"/>
      <c r="H1" s="106"/>
      <c r="I1" s="104"/>
      <c r="J1" s="104"/>
      <c r="K1" s="106"/>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row>
    <row r="2" spans="1:63">
      <c r="A2" s="104"/>
      <c r="B2" s="107"/>
      <c r="C2" s="108"/>
      <c r="D2" s="108"/>
      <c r="E2" s="108"/>
      <c r="F2" s="108"/>
      <c r="G2" s="108"/>
      <c r="H2" s="109"/>
      <c r="I2" s="108"/>
      <c r="J2" s="108"/>
      <c r="K2" s="109"/>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10"/>
      <c r="BF2" s="85" t="s">
        <v>608</v>
      </c>
      <c r="BG2" s="85"/>
      <c r="BH2" s="85"/>
      <c r="BI2" s="85"/>
      <c r="BJ2" s="85"/>
      <c r="BK2" s="85" t="s">
        <v>615</v>
      </c>
    </row>
    <row r="3" spans="1:63" ht="16.5">
      <c r="A3" s="104"/>
      <c r="B3" s="27"/>
      <c r="C3" s="28"/>
      <c r="D3" s="28"/>
      <c r="E3" s="28"/>
      <c r="F3" s="28"/>
      <c r="G3" s="28"/>
      <c r="H3" s="30"/>
      <c r="I3" s="28"/>
      <c r="J3" s="28"/>
      <c r="K3" s="30"/>
      <c r="L3" s="28"/>
      <c r="M3" s="28"/>
      <c r="N3" s="28"/>
      <c r="O3" s="28"/>
      <c r="P3" s="28"/>
      <c r="Q3" s="28"/>
      <c r="R3" s="28"/>
      <c r="S3" s="28"/>
      <c r="T3" s="28"/>
      <c r="U3" s="28"/>
      <c r="V3" s="337" t="s">
        <v>0</v>
      </c>
      <c r="W3" s="28"/>
      <c r="X3" s="28"/>
      <c r="Y3" s="28"/>
      <c r="Z3" s="711" t="str">
        <f>'調査票（製品）'!Z3:AH3</f>
        <v>2020（Ver.6.1）</v>
      </c>
      <c r="AA3" s="711"/>
      <c r="AB3" s="711"/>
      <c r="AC3" s="711"/>
      <c r="AD3" s="711"/>
      <c r="AE3" s="711"/>
      <c r="AF3" s="711"/>
      <c r="AG3" s="711"/>
      <c r="AH3" s="711"/>
      <c r="AI3" s="711"/>
      <c r="AJ3" s="711"/>
      <c r="AK3" s="712"/>
      <c r="BF3" s="85" t="s">
        <v>609</v>
      </c>
      <c r="BG3" s="85"/>
      <c r="BH3" s="85"/>
      <c r="BI3" s="85"/>
      <c r="BJ3" s="85"/>
      <c r="BK3" s="85" t="s">
        <v>616</v>
      </c>
    </row>
    <row r="4" spans="1:63" ht="16.5">
      <c r="A4" s="104"/>
      <c r="B4" s="27"/>
      <c r="C4" s="28"/>
      <c r="D4" s="28"/>
      <c r="E4" s="28"/>
      <c r="F4" s="28"/>
      <c r="G4" s="28"/>
      <c r="H4" s="30"/>
      <c r="I4" s="28"/>
      <c r="J4" s="28"/>
      <c r="K4" s="30"/>
      <c r="L4" s="111"/>
      <c r="M4" s="111"/>
      <c r="N4" s="111"/>
      <c r="O4" s="28"/>
      <c r="P4" s="111"/>
      <c r="Q4" s="111"/>
      <c r="R4" s="111"/>
      <c r="S4" s="111"/>
      <c r="T4" s="111"/>
      <c r="U4" s="111"/>
      <c r="V4" s="337" t="s">
        <v>1</v>
      </c>
      <c r="W4" s="28"/>
      <c r="X4" s="28"/>
      <c r="Y4" s="28"/>
      <c r="Z4" s="713">
        <f>'調査票（製品）'!Z4:AH4</f>
        <v>44136</v>
      </c>
      <c r="AA4" s="713"/>
      <c r="AB4" s="713"/>
      <c r="AC4" s="713"/>
      <c r="AD4" s="713"/>
      <c r="AE4" s="713"/>
      <c r="AF4" s="713"/>
      <c r="AG4" s="713"/>
      <c r="AH4" s="713"/>
      <c r="AI4" s="713"/>
      <c r="AJ4" s="713"/>
      <c r="AK4" s="714"/>
      <c r="BF4" s="85" t="s">
        <v>614</v>
      </c>
      <c r="BG4" s="85"/>
      <c r="BH4" s="85"/>
      <c r="BI4" s="85"/>
      <c r="BJ4" s="85"/>
      <c r="BK4" s="85"/>
    </row>
    <row r="5" spans="1:63" ht="13.5" customHeight="1">
      <c r="A5" s="104"/>
      <c r="B5" s="27"/>
      <c r="C5" s="28"/>
      <c r="D5" s="28"/>
      <c r="E5" s="28"/>
      <c r="F5" s="28"/>
      <c r="G5" s="28"/>
      <c r="H5" s="30"/>
      <c r="I5" s="28"/>
      <c r="J5" s="28"/>
      <c r="K5" s="30"/>
      <c r="L5" s="111"/>
      <c r="M5" s="111"/>
      <c r="N5" s="111"/>
      <c r="O5" s="28"/>
      <c r="P5" s="111"/>
      <c r="Q5" s="111"/>
      <c r="R5" s="111"/>
      <c r="S5" s="111"/>
      <c r="T5" s="111"/>
      <c r="U5" s="111"/>
      <c r="V5" s="28"/>
      <c r="W5" s="28"/>
      <c r="X5" s="28"/>
      <c r="Y5" s="28"/>
      <c r="Z5" s="30"/>
      <c r="AA5" s="30"/>
      <c r="AB5" s="30"/>
      <c r="AC5" s="30"/>
      <c r="AD5" s="30"/>
      <c r="AE5" s="30"/>
      <c r="AF5" s="30"/>
      <c r="AG5" s="30"/>
      <c r="AH5" s="30"/>
      <c r="AI5" s="30"/>
      <c r="AJ5" s="30"/>
      <c r="AK5" s="112"/>
      <c r="BF5" s="85" t="s">
        <v>610</v>
      </c>
      <c r="BG5" s="85"/>
      <c r="BH5" s="85"/>
      <c r="BI5" s="85"/>
      <c r="BJ5" s="85"/>
      <c r="BK5" s="85"/>
    </row>
    <row r="6" spans="1:63" ht="13.5" customHeight="1">
      <c r="A6" s="104"/>
      <c r="B6" s="715" t="s">
        <v>46</v>
      </c>
      <c r="C6" s="716"/>
      <c r="D6" s="716"/>
      <c r="E6" s="716"/>
      <c r="F6" s="716"/>
      <c r="G6" s="716"/>
      <c r="H6" s="716"/>
      <c r="I6" s="716"/>
      <c r="J6" s="716"/>
      <c r="K6" s="716"/>
      <c r="L6" s="716"/>
      <c r="M6" s="716"/>
      <c r="N6" s="716"/>
      <c r="O6" s="716"/>
      <c r="P6" s="716"/>
      <c r="Q6" s="716"/>
      <c r="R6" s="716"/>
      <c r="S6" s="716"/>
      <c r="T6" s="716"/>
      <c r="U6" s="716"/>
      <c r="V6" s="716"/>
      <c r="W6" s="716"/>
      <c r="X6" s="716"/>
      <c r="Y6" s="716"/>
      <c r="Z6" s="716"/>
      <c r="AA6" s="716"/>
      <c r="AB6" s="716"/>
      <c r="AC6" s="716"/>
      <c r="AD6" s="716"/>
      <c r="AE6" s="716"/>
      <c r="AF6" s="716"/>
      <c r="AG6" s="716"/>
      <c r="AH6" s="716"/>
      <c r="AI6" s="716"/>
      <c r="AJ6" s="716"/>
      <c r="AK6" s="717"/>
      <c r="BF6" s="85" t="s">
        <v>612</v>
      </c>
      <c r="BG6" s="85"/>
      <c r="BH6" s="85"/>
      <c r="BI6" s="85"/>
      <c r="BJ6" s="85"/>
      <c r="BK6" s="85"/>
    </row>
    <row r="7" spans="1:63" ht="13.5" customHeight="1">
      <c r="A7" s="104"/>
      <c r="B7" s="715"/>
      <c r="C7" s="716"/>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716"/>
      <c r="AE7" s="716"/>
      <c r="AF7" s="716"/>
      <c r="AG7" s="716"/>
      <c r="AH7" s="716"/>
      <c r="AI7" s="716"/>
      <c r="AJ7" s="716"/>
      <c r="AK7" s="717"/>
      <c r="BF7" s="85" t="s">
        <v>613</v>
      </c>
      <c r="BG7" s="85"/>
      <c r="BH7" s="85"/>
      <c r="BI7" s="85"/>
      <c r="BJ7" s="85"/>
      <c r="BK7" s="85"/>
    </row>
    <row r="8" spans="1:63" ht="13.5" customHeight="1">
      <c r="A8" s="104"/>
      <c r="B8" s="113"/>
      <c r="C8" s="114"/>
      <c r="D8" s="114"/>
      <c r="E8" s="114"/>
      <c r="F8" s="28"/>
      <c r="G8" s="28"/>
      <c r="H8" s="30"/>
      <c r="I8" s="28"/>
      <c r="J8" s="28"/>
      <c r="K8" s="114"/>
      <c r="L8" s="28"/>
      <c r="M8" s="28"/>
      <c r="N8" s="28"/>
      <c r="O8" s="28"/>
      <c r="P8" s="28"/>
      <c r="Q8" s="28"/>
      <c r="R8" s="28"/>
      <c r="S8" s="28"/>
      <c r="T8" s="28"/>
      <c r="U8" s="28"/>
      <c r="V8" s="28"/>
      <c r="W8" s="28"/>
      <c r="X8" s="28"/>
      <c r="Y8" s="114"/>
      <c r="Z8" s="114"/>
      <c r="AA8" s="114"/>
      <c r="AB8" s="114"/>
      <c r="AC8" s="114"/>
      <c r="AD8" s="114"/>
      <c r="AE8" s="114"/>
      <c r="AF8" s="114"/>
      <c r="AG8" s="114"/>
      <c r="AH8" s="114"/>
      <c r="AI8" s="114"/>
      <c r="AJ8" s="114"/>
      <c r="AK8" s="115"/>
      <c r="BF8" s="85"/>
      <c r="BG8" s="85"/>
      <c r="BH8" s="85"/>
      <c r="BI8" s="85"/>
      <c r="BJ8" s="85"/>
      <c r="BK8" s="85"/>
    </row>
    <row r="9" spans="1:63">
      <c r="A9" s="104"/>
      <c r="B9" s="27"/>
      <c r="C9" s="116"/>
      <c r="D9" s="28"/>
      <c r="E9" s="28"/>
      <c r="F9" s="28"/>
      <c r="G9" s="28"/>
      <c r="H9" s="30"/>
      <c r="I9" s="28"/>
      <c r="J9" s="28"/>
      <c r="K9" s="30"/>
      <c r="L9" s="28"/>
      <c r="M9" s="28"/>
      <c r="N9" s="28"/>
      <c r="O9" s="28"/>
      <c r="P9" s="28"/>
      <c r="Q9" s="28"/>
      <c r="R9" s="28"/>
      <c r="S9" s="28"/>
      <c r="T9" s="28"/>
      <c r="U9" s="28"/>
      <c r="V9" s="28"/>
      <c r="W9" s="28"/>
      <c r="X9" s="28"/>
      <c r="Y9" s="28"/>
      <c r="Z9" s="28"/>
      <c r="AA9" s="28"/>
      <c r="AB9" s="28"/>
      <c r="AC9" s="28"/>
      <c r="AD9" s="718"/>
      <c r="AE9" s="718"/>
      <c r="AF9" s="718"/>
      <c r="AG9" s="718"/>
      <c r="AH9" s="117"/>
      <c r="AI9" s="117"/>
      <c r="AJ9" s="28"/>
      <c r="AK9" s="33"/>
      <c r="BF9" s="49" t="s">
        <v>56</v>
      </c>
    </row>
    <row r="10" spans="1:63" ht="19.899999999999999" customHeight="1">
      <c r="A10" s="104"/>
      <c r="B10" s="719" t="s">
        <v>619</v>
      </c>
      <c r="C10" s="721" t="s">
        <v>859</v>
      </c>
      <c r="D10" s="721"/>
      <c r="E10" s="721"/>
      <c r="F10" s="721"/>
      <c r="G10" s="721"/>
      <c r="H10" s="721"/>
      <c r="I10" s="721"/>
      <c r="J10" s="721"/>
      <c r="K10" s="721"/>
      <c r="L10" s="721"/>
      <c r="M10" s="723" t="s">
        <v>47</v>
      </c>
      <c r="N10" s="724"/>
      <c r="O10" s="724"/>
      <c r="P10" s="724"/>
      <c r="Q10" s="724"/>
      <c r="R10" s="724"/>
      <c r="S10" s="724"/>
      <c r="T10" s="724"/>
      <c r="U10" s="724"/>
      <c r="V10" s="724"/>
      <c r="W10" s="724"/>
      <c r="X10" s="724"/>
      <c r="Y10" s="724"/>
      <c r="Z10" s="724"/>
      <c r="AA10" s="724"/>
      <c r="AB10" s="724"/>
      <c r="AC10" s="725"/>
      <c r="AD10" s="729" t="s">
        <v>822</v>
      </c>
      <c r="AE10" s="730"/>
      <c r="AF10" s="730"/>
      <c r="AG10" s="730"/>
      <c r="AH10" s="730"/>
      <c r="AI10" s="731"/>
      <c r="AJ10" s="732" t="s">
        <v>606</v>
      </c>
      <c r="AK10" s="734" t="s">
        <v>607</v>
      </c>
      <c r="AL10" s="759" t="s">
        <v>682</v>
      </c>
      <c r="AM10" s="760"/>
      <c r="AN10" s="760"/>
      <c r="AO10" s="760"/>
      <c r="BF10" s="49" t="s">
        <v>57</v>
      </c>
    </row>
    <row r="11" spans="1:63" ht="19.899999999999999" customHeight="1">
      <c r="A11" s="104"/>
      <c r="B11" s="720"/>
      <c r="C11" s="722"/>
      <c r="D11" s="722"/>
      <c r="E11" s="722"/>
      <c r="F11" s="722"/>
      <c r="G11" s="722"/>
      <c r="H11" s="722"/>
      <c r="I11" s="722"/>
      <c r="J11" s="722"/>
      <c r="K11" s="722"/>
      <c r="L11" s="722"/>
      <c r="M11" s="726"/>
      <c r="N11" s="727"/>
      <c r="O11" s="727"/>
      <c r="P11" s="727"/>
      <c r="Q11" s="727"/>
      <c r="R11" s="727"/>
      <c r="S11" s="727"/>
      <c r="T11" s="727"/>
      <c r="U11" s="727"/>
      <c r="V11" s="727"/>
      <c r="W11" s="727"/>
      <c r="X11" s="727"/>
      <c r="Y11" s="727"/>
      <c r="Z11" s="727"/>
      <c r="AA11" s="727"/>
      <c r="AB11" s="727"/>
      <c r="AC11" s="728"/>
      <c r="AD11" s="736" t="s">
        <v>48</v>
      </c>
      <c r="AE11" s="736"/>
      <c r="AF11" s="736" t="s">
        <v>49</v>
      </c>
      <c r="AG11" s="736"/>
      <c r="AH11" s="737" t="s">
        <v>605</v>
      </c>
      <c r="AI11" s="738"/>
      <c r="AJ11" s="733"/>
      <c r="AK11" s="735"/>
      <c r="AL11" s="563" t="s">
        <v>683</v>
      </c>
      <c r="AM11" s="564"/>
      <c r="AN11" s="564" t="s">
        <v>684</v>
      </c>
      <c r="AO11" s="564"/>
      <c r="BF11" s="50" t="s">
        <v>58</v>
      </c>
    </row>
    <row r="12" spans="1:63" ht="18.95" customHeight="1">
      <c r="B12" s="309" t="str">
        <f>IF(BF12="2","",IF(BF12="1","✓",IF(BF12="3",IF(COUNTBLANK(M12)=0,"✓",""),"")))</f>
        <v/>
      </c>
      <c r="C12" s="551"/>
      <c r="D12" s="552"/>
      <c r="E12" s="552"/>
      <c r="F12" s="552"/>
      <c r="G12" s="552"/>
      <c r="H12" s="310" t="s">
        <v>5</v>
      </c>
      <c r="I12" s="739"/>
      <c r="J12" s="739"/>
      <c r="K12" s="311" t="s">
        <v>5</v>
      </c>
      <c r="L12" s="359"/>
      <c r="M12" s="554"/>
      <c r="N12" s="555"/>
      <c r="O12" s="555"/>
      <c r="P12" s="555"/>
      <c r="Q12" s="555"/>
      <c r="R12" s="555"/>
      <c r="S12" s="555"/>
      <c r="T12" s="555"/>
      <c r="U12" s="555"/>
      <c r="V12" s="555"/>
      <c r="W12" s="555"/>
      <c r="X12" s="555"/>
      <c r="Y12" s="555"/>
      <c r="Z12" s="555"/>
      <c r="AA12" s="555"/>
      <c r="AB12" s="555"/>
      <c r="AC12" s="556"/>
      <c r="AD12" s="740"/>
      <c r="AE12" s="741"/>
      <c r="AF12" s="742"/>
      <c r="AG12" s="742"/>
      <c r="AH12" s="357"/>
      <c r="AI12" s="358"/>
      <c r="AJ12" s="315"/>
      <c r="AK12" s="307"/>
      <c r="AL12" s="743" t="str">
        <f t="shared" ref="AL12:AL38" si="0">IF(ISBLANK(AH12),"",IF(AH12=100,"100","")&amp;IF(AND(92.5&lt;=AH12,AH12&lt;100),"90","")&amp;IF(AND(87.5&lt;=AH12,AH12&lt;92.5),"85","")&amp;IF(AND(82.5&lt;=AH12,AH12&lt;87.5),"80","")&amp;IF(AND(77.5&lt;=AH12,AH12&lt;82.5),"75","")&amp;IF(AND(72.5&lt;=AH12,AH12&lt;77.5),"70","")&amp;IF(AND(67.5&lt;=AH12,AH12&lt;72.5),"65","")&amp;IF(AND(62.5&lt;=AH12,AH12&lt;67.5),"60","")&amp;IF(AND(57.5&lt;=AH12,AH12&lt;62.5),"55","")&amp;IF(AND(52.5&lt;=AH12,AH12&lt;57.5),"50","")&amp;IF(AND(47.5&lt;=AH12,AH12&lt;52.5),"45","")&amp;IF(AND(42.5&lt;=AH12,AH12&lt;47.5),"40","")&amp;IF(AND(37.5&lt;=AH12,AH12&lt;42.5),"35","")&amp;IF(AND(32.5&lt;=AH12,AH12&lt;37.5),"30","")&amp;IF(AND(27.5&lt;=AH12,AH12&lt;32.5),"25","")&amp;IF(AND(22.5&lt;=AH12,AH12&lt;27.5),"20","")&amp;IF(AND(17.5&lt;=AH12,AH12&lt;22.5),"15","")&amp;IF(AND(12.5&lt;=AH12,AH12&lt;17.5),"10","")&amp;IF(AND(10&lt;=AH12,AH12&lt;12.5),"5","")&amp;IF(AND(5&lt;AH12,AH12&lt;10),"5","")&amp;IF(AND(1&lt;AH12,AH12&lt;=5),"1","")&amp;IF(AND(0.1&lt;AH12,AH12&lt;=1),"0.1","")&amp;IF(AND(0.01&lt;AH12,AH12&lt;=0.1),"0.01","")&amp;IF(AND(0.001&lt;AH12,AH12&lt;=0.01),"0.001","")&amp;IF(AND(0.0001&lt;AH12,AH12&lt;=0.001),"0.0001","")&amp;IF(AND(0&lt;AH12,AH12&lt;=0.0001),"0","")&amp;IF(AH12=0,"0",""))</f>
        <v/>
      </c>
      <c r="AM12" s="744"/>
      <c r="AN12" s="744" t="str">
        <f t="shared" ref="AN12:AN38" si="1">IF(ISBLANK(AH12),"",IF(AH12=100,"100","")&amp;IF(AND(92.5&lt;=AH12,AH12&lt;100),"100","")&amp;IF(AND(87.5&lt;=AH12,AH12&lt;92.5),"95","")&amp;IF(AND(82.5&lt;=AH12,AH12&lt;87.5),"90","")&amp;IF(AND(77.5&lt;=AH12,AH12&lt;82.5),"85","")&amp;IF(AND(72.5&lt;=AH12,AH12&lt;77.5),"80","")&amp;IF(AND(67.5&lt;=AH12,AH12&lt;72.5),"75","")&amp;IF(AND(62.5&lt;=AH12,AH12&lt;67.5),"70","")&amp;IF(AND(57.5&lt;=AH12,AH12&lt;62.5),"65","")&amp;IF(AND(52.5&lt;=AH12,AH12&lt;57.5),"60","")&amp;IF(AND(47.5&lt;=AH12,AH12&lt;52.5),"55","")&amp;IF(AND(42.5&lt;=AH12,AH12&lt;47.5),"50","")&amp;IF(AND(37.5&lt;=AH12,AH12&lt;42.5),"45","")&amp;IF(AND(32.5&lt;=AH12,AH12&lt;37.5),"40","")&amp;IF(AND(27.5&lt;=AH12,AH12&lt;32.5),"35","")&amp;IF(AND(22.5&lt;=AH12,AH12&lt;27.5),"30","")&amp;IF(AND(17.5&lt;=AH12,AH12&lt;22.5),"25","")&amp;IF(AND(12.5&lt;=AH12,AH12&lt;17.5),"20","")&amp;IF(AND(10&lt;=AH12,AH12&lt;12.5),"15","")&amp;IF(AND(5&lt;AH12,AH12&lt;10),"10","")&amp;IF(AND(1&lt;AH12,AH12&lt;=5),"5","")&amp;IF(AND(0.1&lt;AH12,AH12&lt;=1),"1","")&amp;IF(AND(0.01&lt;AH12,AH12&lt;=0.1),"0.1","")&amp;IF(AND(0.001&lt;AH12,AH12&lt;=0.01),"0.01","")&amp;IF(AND(0.0001&lt;AH12,AH12&lt;=0.001),"0.001","")&amp;IF(AND(0&lt;AH12,AH12&lt;=0.0001),"0.0001","")&amp;IF(AH12=0,"0",""))</f>
        <v/>
      </c>
      <c r="AO12" s="744"/>
      <c r="AR12" s="49" t="str">
        <f t="shared" ref="AR12:AR44" si="2">RIGHT("0000000000"&amp;C12&amp;RIGHT("0"&amp;I12,2)&amp;L12,11)</f>
        <v>00000000000</v>
      </c>
      <c r="AS12" s="49">
        <f t="shared" ref="AS12:AS44" si="3">VALUE(MID($AR12,1,1))</f>
        <v>0</v>
      </c>
      <c r="AT12" s="49">
        <f t="shared" ref="AT12:AT44" si="4">VALUE(MID($AR12,2,1))</f>
        <v>0</v>
      </c>
      <c r="AU12" s="49">
        <f t="shared" ref="AU12:AU44" si="5">VALUE(MID($AR12,3,1))</f>
        <v>0</v>
      </c>
      <c r="AV12" s="49">
        <f t="shared" ref="AV12:AV44" si="6">VALUE(MID($AR12,4,1))</f>
        <v>0</v>
      </c>
      <c r="AW12" s="49">
        <f>VALUE(MID($AR12,5,1))</f>
        <v>0</v>
      </c>
      <c r="AX12" s="49">
        <f t="shared" ref="AX12:AX44" si="7">VALUE(MID($AR12,6,1))</f>
        <v>0</v>
      </c>
      <c r="AY12" s="49">
        <f t="shared" ref="AY12:AY44" si="8">VALUE(MID($AR12,7,1))</f>
        <v>0</v>
      </c>
      <c r="AZ12" s="49">
        <f t="shared" ref="AZ12:AZ44" si="9">VALUE(MID($AR12,8,1))</f>
        <v>0</v>
      </c>
      <c r="BA12" s="49">
        <f t="shared" ref="BA12:BA44" si="10">VALUE(MID($AR12,9,1))</f>
        <v>0</v>
      </c>
      <c r="BB12" s="49">
        <f t="shared" ref="BB12:BB44" si="11">VALUE(MID($AR12,10,1))</f>
        <v>0</v>
      </c>
      <c r="BC12" s="49">
        <f t="shared" ref="BC12:BC44" si="12">VALUE(RIGHT($AR12,1))</f>
        <v>0</v>
      </c>
      <c r="BD12" s="49">
        <f>BB12+BA12*2+AZ12*3+AY12*4+AX12*5+AW12*6+AV12*7+AU12*8+AT12*9+AS12*10</f>
        <v>0</v>
      </c>
      <c r="BE12" s="49">
        <f>VALUE(RIGHT(BD12,1))</f>
        <v>0</v>
      </c>
      <c r="BF12" s="49" t="str">
        <f t="shared" ref="BF12:BF44" si="13">IF(C12&amp;I12&amp;L12="","3",IF((C12*1000+I12*10+L12&lt;50000)+(C12*1000+I12*10+L12&gt;990000000),"1",IF(BC12=BE12,"2","1")))</f>
        <v>3</v>
      </c>
    </row>
    <row r="13" spans="1:63" ht="18.95" customHeight="1">
      <c r="B13" s="309" t="str">
        <f t="shared" ref="B13:B44" si="14">IF(BF13="2","",IF(BF13="1","✓",IF(BF13="3",IF(COUNTBLANK(M13)=0,"✓",""),"")))</f>
        <v/>
      </c>
      <c r="C13" s="551"/>
      <c r="D13" s="552"/>
      <c r="E13" s="552"/>
      <c r="F13" s="552"/>
      <c r="G13" s="552"/>
      <c r="H13" s="310" t="s">
        <v>5</v>
      </c>
      <c r="I13" s="739"/>
      <c r="J13" s="739"/>
      <c r="K13" s="311" t="s">
        <v>5</v>
      </c>
      <c r="L13" s="359"/>
      <c r="M13" s="554"/>
      <c r="N13" s="555"/>
      <c r="O13" s="555"/>
      <c r="P13" s="555"/>
      <c r="Q13" s="555"/>
      <c r="R13" s="555"/>
      <c r="S13" s="555"/>
      <c r="T13" s="555"/>
      <c r="U13" s="555"/>
      <c r="V13" s="555"/>
      <c r="W13" s="555"/>
      <c r="X13" s="555"/>
      <c r="Y13" s="555"/>
      <c r="Z13" s="555"/>
      <c r="AA13" s="555"/>
      <c r="AB13" s="555"/>
      <c r="AC13" s="556"/>
      <c r="AD13" s="745"/>
      <c r="AE13" s="745"/>
      <c r="AF13" s="745"/>
      <c r="AG13" s="745"/>
      <c r="AH13" s="357"/>
      <c r="AI13" s="358"/>
      <c r="AJ13" s="315"/>
      <c r="AK13" s="307"/>
      <c r="AL13" s="743" t="str">
        <f t="shared" si="0"/>
        <v/>
      </c>
      <c r="AM13" s="744"/>
      <c r="AN13" s="744" t="str">
        <f t="shared" si="1"/>
        <v/>
      </c>
      <c r="AO13" s="744"/>
      <c r="AR13" s="49" t="str">
        <f t="shared" si="2"/>
        <v>00000000000</v>
      </c>
      <c r="AS13" s="49">
        <f t="shared" si="3"/>
        <v>0</v>
      </c>
      <c r="AT13" s="49">
        <f t="shared" si="4"/>
        <v>0</v>
      </c>
      <c r="AU13" s="49">
        <f t="shared" si="5"/>
        <v>0</v>
      </c>
      <c r="AV13" s="49">
        <f t="shared" si="6"/>
        <v>0</v>
      </c>
      <c r="AW13" s="49">
        <f t="shared" ref="AW13:AW44" si="15">VALUE(MID($AR13,5,1))</f>
        <v>0</v>
      </c>
      <c r="AX13" s="49">
        <f t="shared" si="7"/>
        <v>0</v>
      </c>
      <c r="AY13" s="49">
        <f t="shared" si="8"/>
        <v>0</v>
      </c>
      <c r="AZ13" s="49">
        <f t="shared" si="9"/>
        <v>0</v>
      </c>
      <c r="BA13" s="49">
        <f t="shared" si="10"/>
        <v>0</v>
      </c>
      <c r="BB13" s="49">
        <f t="shared" si="11"/>
        <v>0</v>
      </c>
      <c r="BC13" s="49">
        <f t="shared" si="12"/>
        <v>0</v>
      </c>
      <c r="BD13" s="49">
        <f t="shared" ref="BD13:BD44" si="16">BB13+BA13*2+AZ13*3+AY13*4+AX13*5+AW13*6+AV13*7+AU13*8+AT13*9+AS13*10</f>
        <v>0</v>
      </c>
      <c r="BE13" s="49">
        <f t="shared" ref="BE13:BE44" si="17">VALUE(RIGHT(BD13,1))</f>
        <v>0</v>
      </c>
      <c r="BF13" s="49" t="str">
        <f t="shared" si="13"/>
        <v>3</v>
      </c>
    </row>
    <row r="14" spans="1:63" ht="18.95" customHeight="1">
      <c r="B14" s="309" t="str">
        <f t="shared" si="14"/>
        <v/>
      </c>
      <c r="C14" s="551"/>
      <c r="D14" s="552"/>
      <c r="E14" s="552"/>
      <c r="F14" s="552"/>
      <c r="G14" s="552"/>
      <c r="H14" s="310" t="s">
        <v>5</v>
      </c>
      <c r="I14" s="739"/>
      <c r="J14" s="739"/>
      <c r="K14" s="311" t="s">
        <v>5</v>
      </c>
      <c r="L14" s="359"/>
      <c r="M14" s="554"/>
      <c r="N14" s="555"/>
      <c r="O14" s="555"/>
      <c r="P14" s="555"/>
      <c r="Q14" s="555"/>
      <c r="R14" s="555"/>
      <c r="S14" s="555"/>
      <c r="T14" s="555"/>
      <c r="U14" s="555"/>
      <c r="V14" s="555"/>
      <c r="W14" s="555"/>
      <c r="X14" s="555"/>
      <c r="Y14" s="555"/>
      <c r="Z14" s="555"/>
      <c r="AA14" s="555"/>
      <c r="AB14" s="555"/>
      <c r="AC14" s="556"/>
      <c r="AD14" s="745"/>
      <c r="AE14" s="745"/>
      <c r="AF14" s="745"/>
      <c r="AG14" s="745"/>
      <c r="AH14" s="357"/>
      <c r="AI14" s="358"/>
      <c r="AJ14" s="315"/>
      <c r="AK14" s="307"/>
      <c r="AL14" s="743" t="str">
        <f t="shared" si="0"/>
        <v/>
      </c>
      <c r="AM14" s="744"/>
      <c r="AN14" s="744" t="str">
        <f t="shared" si="1"/>
        <v/>
      </c>
      <c r="AO14" s="744"/>
      <c r="AR14" s="49" t="str">
        <f t="shared" si="2"/>
        <v>00000000000</v>
      </c>
      <c r="AS14" s="49">
        <f t="shared" si="3"/>
        <v>0</v>
      </c>
      <c r="AT14" s="49">
        <f t="shared" si="4"/>
        <v>0</v>
      </c>
      <c r="AU14" s="49">
        <f t="shared" si="5"/>
        <v>0</v>
      </c>
      <c r="AV14" s="49">
        <f t="shared" si="6"/>
        <v>0</v>
      </c>
      <c r="AW14" s="49">
        <f t="shared" si="15"/>
        <v>0</v>
      </c>
      <c r="AX14" s="49">
        <f t="shared" si="7"/>
        <v>0</v>
      </c>
      <c r="AY14" s="49">
        <f t="shared" si="8"/>
        <v>0</v>
      </c>
      <c r="AZ14" s="49">
        <f t="shared" si="9"/>
        <v>0</v>
      </c>
      <c r="BA14" s="49">
        <f t="shared" si="10"/>
        <v>0</v>
      </c>
      <c r="BB14" s="49">
        <f t="shared" si="11"/>
        <v>0</v>
      </c>
      <c r="BC14" s="49">
        <f t="shared" si="12"/>
        <v>0</v>
      </c>
      <c r="BD14" s="49">
        <f>BB14+BA14*2+AZ14*3+AY14*4+AX14*5+AW14*6+AV14*7+AU14*8+AT14*9+AS14*10</f>
        <v>0</v>
      </c>
      <c r="BE14" s="49">
        <f t="shared" si="17"/>
        <v>0</v>
      </c>
      <c r="BF14" s="49" t="str">
        <f t="shared" si="13"/>
        <v>3</v>
      </c>
    </row>
    <row r="15" spans="1:63" ht="18.95" customHeight="1">
      <c r="B15" s="309" t="str">
        <f t="shared" si="14"/>
        <v/>
      </c>
      <c r="C15" s="551"/>
      <c r="D15" s="552"/>
      <c r="E15" s="552"/>
      <c r="F15" s="552"/>
      <c r="G15" s="552"/>
      <c r="H15" s="310" t="s">
        <v>5</v>
      </c>
      <c r="I15" s="739"/>
      <c r="J15" s="739"/>
      <c r="K15" s="311" t="s">
        <v>5</v>
      </c>
      <c r="L15" s="359"/>
      <c r="M15" s="554"/>
      <c r="N15" s="555"/>
      <c r="O15" s="555"/>
      <c r="P15" s="555"/>
      <c r="Q15" s="555"/>
      <c r="R15" s="555"/>
      <c r="S15" s="555"/>
      <c r="T15" s="555"/>
      <c r="U15" s="555"/>
      <c r="V15" s="555"/>
      <c r="W15" s="555"/>
      <c r="X15" s="555"/>
      <c r="Y15" s="555"/>
      <c r="Z15" s="555"/>
      <c r="AA15" s="555"/>
      <c r="AB15" s="555"/>
      <c r="AC15" s="556"/>
      <c r="AD15" s="745"/>
      <c r="AE15" s="745"/>
      <c r="AF15" s="745"/>
      <c r="AG15" s="745"/>
      <c r="AH15" s="357"/>
      <c r="AI15" s="358"/>
      <c r="AJ15" s="315"/>
      <c r="AK15" s="307"/>
      <c r="AL15" s="743" t="str">
        <f t="shared" si="0"/>
        <v/>
      </c>
      <c r="AM15" s="744"/>
      <c r="AN15" s="744" t="str">
        <f t="shared" si="1"/>
        <v/>
      </c>
      <c r="AO15" s="744"/>
      <c r="AR15" s="49" t="str">
        <f t="shared" si="2"/>
        <v>00000000000</v>
      </c>
      <c r="AS15" s="49">
        <f t="shared" si="3"/>
        <v>0</v>
      </c>
      <c r="AT15" s="49">
        <f t="shared" si="4"/>
        <v>0</v>
      </c>
      <c r="AU15" s="49">
        <f t="shared" si="5"/>
        <v>0</v>
      </c>
      <c r="AV15" s="49">
        <f t="shared" si="6"/>
        <v>0</v>
      </c>
      <c r="AW15" s="49">
        <f t="shared" si="15"/>
        <v>0</v>
      </c>
      <c r="AX15" s="49">
        <f t="shared" si="7"/>
        <v>0</v>
      </c>
      <c r="AY15" s="49">
        <f t="shared" si="8"/>
        <v>0</v>
      </c>
      <c r="AZ15" s="49">
        <f t="shared" si="9"/>
        <v>0</v>
      </c>
      <c r="BA15" s="49">
        <f t="shared" si="10"/>
        <v>0</v>
      </c>
      <c r="BB15" s="49">
        <f t="shared" si="11"/>
        <v>0</v>
      </c>
      <c r="BC15" s="49">
        <f t="shared" si="12"/>
        <v>0</v>
      </c>
      <c r="BD15" s="49">
        <f t="shared" si="16"/>
        <v>0</v>
      </c>
      <c r="BE15" s="49">
        <f t="shared" si="17"/>
        <v>0</v>
      </c>
      <c r="BF15" s="49" t="str">
        <f t="shared" si="13"/>
        <v>3</v>
      </c>
    </row>
    <row r="16" spans="1:63" ht="18.95" customHeight="1">
      <c r="B16" s="309" t="str">
        <f t="shared" si="14"/>
        <v/>
      </c>
      <c r="C16" s="551"/>
      <c r="D16" s="552"/>
      <c r="E16" s="552"/>
      <c r="F16" s="552"/>
      <c r="G16" s="552"/>
      <c r="H16" s="310" t="s">
        <v>5</v>
      </c>
      <c r="I16" s="739"/>
      <c r="J16" s="739"/>
      <c r="K16" s="311" t="s">
        <v>5</v>
      </c>
      <c r="L16" s="359"/>
      <c r="M16" s="554"/>
      <c r="N16" s="555"/>
      <c r="O16" s="555"/>
      <c r="P16" s="555"/>
      <c r="Q16" s="555"/>
      <c r="R16" s="555"/>
      <c r="S16" s="555"/>
      <c r="T16" s="555"/>
      <c r="U16" s="555"/>
      <c r="V16" s="555"/>
      <c r="W16" s="555"/>
      <c r="X16" s="555"/>
      <c r="Y16" s="555"/>
      <c r="Z16" s="555"/>
      <c r="AA16" s="555"/>
      <c r="AB16" s="555"/>
      <c r="AC16" s="556"/>
      <c r="AD16" s="745"/>
      <c r="AE16" s="745"/>
      <c r="AF16" s="745"/>
      <c r="AG16" s="745"/>
      <c r="AH16" s="357"/>
      <c r="AI16" s="358"/>
      <c r="AJ16" s="315"/>
      <c r="AK16" s="307"/>
      <c r="AL16" s="743" t="str">
        <f t="shared" si="0"/>
        <v/>
      </c>
      <c r="AM16" s="744"/>
      <c r="AN16" s="744" t="str">
        <f t="shared" si="1"/>
        <v/>
      </c>
      <c r="AO16" s="744"/>
      <c r="AR16" s="49" t="str">
        <f t="shared" si="2"/>
        <v>00000000000</v>
      </c>
      <c r="AS16" s="49">
        <f t="shared" si="3"/>
        <v>0</v>
      </c>
      <c r="AT16" s="49">
        <f t="shared" si="4"/>
        <v>0</v>
      </c>
      <c r="AU16" s="49">
        <f t="shared" si="5"/>
        <v>0</v>
      </c>
      <c r="AV16" s="49">
        <f t="shared" si="6"/>
        <v>0</v>
      </c>
      <c r="AW16" s="49">
        <f t="shared" si="15"/>
        <v>0</v>
      </c>
      <c r="AX16" s="49">
        <f t="shared" si="7"/>
        <v>0</v>
      </c>
      <c r="AY16" s="49">
        <f t="shared" si="8"/>
        <v>0</v>
      </c>
      <c r="AZ16" s="49">
        <f t="shared" si="9"/>
        <v>0</v>
      </c>
      <c r="BA16" s="49">
        <f t="shared" si="10"/>
        <v>0</v>
      </c>
      <c r="BB16" s="49">
        <f t="shared" si="11"/>
        <v>0</v>
      </c>
      <c r="BC16" s="49">
        <f t="shared" si="12"/>
        <v>0</v>
      </c>
      <c r="BD16" s="49">
        <f t="shared" si="16"/>
        <v>0</v>
      </c>
      <c r="BE16" s="49">
        <f t="shared" si="17"/>
        <v>0</v>
      </c>
      <c r="BF16" s="49" t="str">
        <f t="shared" si="13"/>
        <v>3</v>
      </c>
    </row>
    <row r="17" spans="2:58" ht="18.95" customHeight="1">
      <c r="B17" s="309" t="str">
        <f t="shared" si="14"/>
        <v/>
      </c>
      <c r="C17" s="551"/>
      <c r="D17" s="552"/>
      <c r="E17" s="552"/>
      <c r="F17" s="552"/>
      <c r="G17" s="552"/>
      <c r="H17" s="310" t="s">
        <v>5</v>
      </c>
      <c r="I17" s="739"/>
      <c r="J17" s="739"/>
      <c r="K17" s="311" t="s">
        <v>5</v>
      </c>
      <c r="L17" s="359"/>
      <c r="M17" s="554"/>
      <c r="N17" s="555"/>
      <c r="O17" s="555"/>
      <c r="P17" s="555"/>
      <c r="Q17" s="555"/>
      <c r="R17" s="555"/>
      <c r="S17" s="555"/>
      <c r="T17" s="555"/>
      <c r="U17" s="555"/>
      <c r="V17" s="555"/>
      <c r="W17" s="555"/>
      <c r="X17" s="555"/>
      <c r="Y17" s="555"/>
      <c r="Z17" s="555"/>
      <c r="AA17" s="555"/>
      <c r="AB17" s="555"/>
      <c r="AC17" s="556"/>
      <c r="AD17" s="745"/>
      <c r="AE17" s="745"/>
      <c r="AF17" s="745"/>
      <c r="AG17" s="745"/>
      <c r="AH17" s="357"/>
      <c r="AI17" s="358"/>
      <c r="AJ17" s="315"/>
      <c r="AK17" s="307"/>
      <c r="AL17" s="743" t="str">
        <f t="shared" si="0"/>
        <v/>
      </c>
      <c r="AM17" s="744"/>
      <c r="AN17" s="744" t="str">
        <f t="shared" si="1"/>
        <v/>
      </c>
      <c r="AO17" s="744"/>
      <c r="AR17" s="49" t="str">
        <f t="shared" si="2"/>
        <v>00000000000</v>
      </c>
      <c r="AS17" s="49">
        <f t="shared" si="3"/>
        <v>0</v>
      </c>
      <c r="AT17" s="49">
        <f t="shared" si="4"/>
        <v>0</v>
      </c>
      <c r="AU17" s="49">
        <f t="shared" si="5"/>
        <v>0</v>
      </c>
      <c r="AV17" s="49">
        <f t="shared" si="6"/>
        <v>0</v>
      </c>
      <c r="AW17" s="49">
        <f t="shared" si="15"/>
        <v>0</v>
      </c>
      <c r="AX17" s="49">
        <f t="shared" si="7"/>
        <v>0</v>
      </c>
      <c r="AY17" s="49">
        <f t="shared" si="8"/>
        <v>0</v>
      </c>
      <c r="AZ17" s="49">
        <f t="shared" si="9"/>
        <v>0</v>
      </c>
      <c r="BA17" s="49">
        <f t="shared" si="10"/>
        <v>0</v>
      </c>
      <c r="BB17" s="49">
        <f t="shared" si="11"/>
        <v>0</v>
      </c>
      <c r="BC17" s="49">
        <f t="shared" si="12"/>
        <v>0</v>
      </c>
      <c r="BD17" s="49">
        <f t="shared" si="16"/>
        <v>0</v>
      </c>
      <c r="BE17" s="49">
        <f t="shared" si="17"/>
        <v>0</v>
      </c>
      <c r="BF17" s="49" t="str">
        <f t="shared" si="13"/>
        <v>3</v>
      </c>
    </row>
    <row r="18" spans="2:58" ht="18.95" customHeight="1">
      <c r="B18" s="309" t="str">
        <f t="shared" si="14"/>
        <v/>
      </c>
      <c r="C18" s="551"/>
      <c r="D18" s="552"/>
      <c r="E18" s="552"/>
      <c r="F18" s="552"/>
      <c r="G18" s="552"/>
      <c r="H18" s="310" t="s">
        <v>5</v>
      </c>
      <c r="I18" s="739"/>
      <c r="J18" s="739"/>
      <c r="K18" s="311" t="s">
        <v>5</v>
      </c>
      <c r="L18" s="359"/>
      <c r="M18" s="554"/>
      <c r="N18" s="555"/>
      <c r="O18" s="555"/>
      <c r="P18" s="555"/>
      <c r="Q18" s="555"/>
      <c r="R18" s="555"/>
      <c r="S18" s="555"/>
      <c r="T18" s="555"/>
      <c r="U18" s="555"/>
      <c r="V18" s="555"/>
      <c r="W18" s="555"/>
      <c r="X18" s="555"/>
      <c r="Y18" s="555"/>
      <c r="Z18" s="555"/>
      <c r="AA18" s="555"/>
      <c r="AB18" s="555"/>
      <c r="AC18" s="556"/>
      <c r="AD18" s="745"/>
      <c r="AE18" s="745"/>
      <c r="AF18" s="745"/>
      <c r="AG18" s="745"/>
      <c r="AH18" s="357"/>
      <c r="AI18" s="358"/>
      <c r="AJ18" s="315"/>
      <c r="AK18" s="307"/>
      <c r="AL18" s="743" t="str">
        <f t="shared" si="0"/>
        <v/>
      </c>
      <c r="AM18" s="744"/>
      <c r="AN18" s="744" t="str">
        <f t="shared" si="1"/>
        <v/>
      </c>
      <c r="AO18" s="744"/>
      <c r="AR18" s="49" t="str">
        <f t="shared" si="2"/>
        <v>00000000000</v>
      </c>
      <c r="AS18" s="49">
        <f t="shared" si="3"/>
        <v>0</v>
      </c>
      <c r="AT18" s="49">
        <f t="shared" si="4"/>
        <v>0</v>
      </c>
      <c r="AU18" s="49">
        <f t="shared" si="5"/>
        <v>0</v>
      </c>
      <c r="AV18" s="49">
        <f t="shared" si="6"/>
        <v>0</v>
      </c>
      <c r="AW18" s="49">
        <f t="shared" si="15"/>
        <v>0</v>
      </c>
      <c r="AX18" s="49">
        <f t="shared" si="7"/>
        <v>0</v>
      </c>
      <c r="AY18" s="49">
        <f t="shared" si="8"/>
        <v>0</v>
      </c>
      <c r="AZ18" s="49">
        <f t="shared" si="9"/>
        <v>0</v>
      </c>
      <c r="BA18" s="49">
        <f t="shared" si="10"/>
        <v>0</v>
      </c>
      <c r="BB18" s="49">
        <f t="shared" si="11"/>
        <v>0</v>
      </c>
      <c r="BC18" s="49">
        <f t="shared" si="12"/>
        <v>0</v>
      </c>
      <c r="BD18" s="49">
        <f>BB18+BA18*2+AZ18*3+AY18*4+AX18*5+AW18*6+AV18*7+AU18*8+AT18*9+AS18*10</f>
        <v>0</v>
      </c>
      <c r="BE18" s="49">
        <f t="shared" si="17"/>
        <v>0</v>
      </c>
      <c r="BF18" s="49" t="str">
        <f t="shared" si="13"/>
        <v>3</v>
      </c>
    </row>
    <row r="19" spans="2:58" ht="18.95" customHeight="1">
      <c r="B19" s="309" t="str">
        <f t="shared" si="14"/>
        <v/>
      </c>
      <c r="C19" s="551"/>
      <c r="D19" s="552"/>
      <c r="E19" s="552"/>
      <c r="F19" s="552"/>
      <c r="G19" s="552"/>
      <c r="H19" s="310" t="s">
        <v>5</v>
      </c>
      <c r="I19" s="739"/>
      <c r="J19" s="739"/>
      <c r="K19" s="311" t="s">
        <v>5</v>
      </c>
      <c r="L19" s="359"/>
      <c r="M19" s="554"/>
      <c r="N19" s="555"/>
      <c r="O19" s="555"/>
      <c r="P19" s="555"/>
      <c r="Q19" s="555"/>
      <c r="R19" s="555"/>
      <c r="S19" s="555"/>
      <c r="T19" s="555"/>
      <c r="U19" s="555"/>
      <c r="V19" s="555"/>
      <c r="W19" s="555"/>
      <c r="X19" s="555"/>
      <c r="Y19" s="555"/>
      <c r="Z19" s="555"/>
      <c r="AA19" s="555"/>
      <c r="AB19" s="555"/>
      <c r="AC19" s="556"/>
      <c r="AD19" s="745"/>
      <c r="AE19" s="745"/>
      <c r="AF19" s="745"/>
      <c r="AG19" s="745"/>
      <c r="AH19" s="357"/>
      <c r="AI19" s="358"/>
      <c r="AJ19" s="315"/>
      <c r="AK19" s="307"/>
      <c r="AL19" s="743" t="str">
        <f t="shared" si="0"/>
        <v/>
      </c>
      <c r="AM19" s="744"/>
      <c r="AN19" s="744" t="str">
        <f t="shared" si="1"/>
        <v/>
      </c>
      <c r="AO19" s="744"/>
      <c r="AR19" s="49" t="str">
        <f t="shared" si="2"/>
        <v>00000000000</v>
      </c>
      <c r="AS19" s="49">
        <f t="shared" si="3"/>
        <v>0</v>
      </c>
      <c r="AT19" s="49">
        <f t="shared" si="4"/>
        <v>0</v>
      </c>
      <c r="AU19" s="49">
        <f t="shared" si="5"/>
        <v>0</v>
      </c>
      <c r="AV19" s="49">
        <f t="shared" si="6"/>
        <v>0</v>
      </c>
      <c r="AW19" s="49">
        <f t="shared" si="15"/>
        <v>0</v>
      </c>
      <c r="AX19" s="49">
        <f t="shared" si="7"/>
        <v>0</v>
      </c>
      <c r="AY19" s="49">
        <f t="shared" si="8"/>
        <v>0</v>
      </c>
      <c r="AZ19" s="49">
        <f t="shared" si="9"/>
        <v>0</v>
      </c>
      <c r="BA19" s="49">
        <f t="shared" si="10"/>
        <v>0</v>
      </c>
      <c r="BB19" s="49">
        <f t="shared" si="11"/>
        <v>0</v>
      </c>
      <c r="BC19" s="49">
        <f t="shared" si="12"/>
        <v>0</v>
      </c>
      <c r="BD19" s="49">
        <f t="shared" si="16"/>
        <v>0</v>
      </c>
      <c r="BE19" s="49">
        <f t="shared" si="17"/>
        <v>0</v>
      </c>
      <c r="BF19" s="49" t="str">
        <f t="shared" si="13"/>
        <v>3</v>
      </c>
    </row>
    <row r="20" spans="2:58" ht="18.95" customHeight="1">
      <c r="B20" s="309" t="str">
        <f t="shared" si="14"/>
        <v/>
      </c>
      <c r="C20" s="551"/>
      <c r="D20" s="552"/>
      <c r="E20" s="552"/>
      <c r="F20" s="552"/>
      <c r="G20" s="552"/>
      <c r="H20" s="310" t="s">
        <v>5</v>
      </c>
      <c r="I20" s="739"/>
      <c r="J20" s="739"/>
      <c r="K20" s="311" t="s">
        <v>5</v>
      </c>
      <c r="L20" s="359"/>
      <c r="M20" s="554"/>
      <c r="N20" s="555"/>
      <c r="O20" s="555"/>
      <c r="P20" s="555"/>
      <c r="Q20" s="555"/>
      <c r="R20" s="555"/>
      <c r="S20" s="555"/>
      <c r="T20" s="555"/>
      <c r="U20" s="555"/>
      <c r="V20" s="555"/>
      <c r="W20" s="555"/>
      <c r="X20" s="555"/>
      <c r="Y20" s="555"/>
      <c r="Z20" s="555"/>
      <c r="AA20" s="555"/>
      <c r="AB20" s="555"/>
      <c r="AC20" s="556"/>
      <c r="AD20" s="745"/>
      <c r="AE20" s="745"/>
      <c r="AF20" s="745"/>
      <c r="AG20" s="745"/>
      <c r="AH20" s="357"/>
      <c r="AI20" s="358"/>
      <c r="AJ20" s="315"/>
      <c r="AK20" s="307"/>
      <c r="AL20" s="743" t="str">
        <f t="shared" si="0"/>
        <v/>
      </c>
      <c r="AM20" s="744"/>
      <c r="AN20" s="744" t="str">
        <f t="shared" si="1"/>
        <v/>
      </c>
      <c r="AO20" s="744"/>
      <c r="AR20" s="49" t="str">
        <f t="shared" si="2"/>
        <v>00000000000</v>
      </c>
      <c r="AS20" s="49">
        <f t="shared" si="3"/>
        <v>0</v>
      </c>
      <c r="AT20" s="49">
        <f t="shared" si="4"/>
        <v>0</v>
      </c>
      <c r="AU20" s="49">
        <f t="shared" si="5"/>
        <v>0</v>
      </c>
      <c r="AV20" s="49">
        <f t="shared" si="6"/>
        <v>0</v>
      </c>
      <c r="AW20" s="49">
        <f t="shared" si="15"/>
        <v>0</v>
      </c>
      <c r="AX20" s="49">
        <f t="shared" si="7"/>
        <v>0</v>
      </c>
      <c r="AY20" s="49">
        <f t="shared" si="8"/>
        <v>0</v>
      </c>
      <c r="AZ20" s="49">
        <f t="shared" si="9"/>
        <v>0</v>
      </c>
      <c r="BA20" s="49">
        <f t="shared" si="10"/>
        <v>0</v>
      </c>
      <c r="BB20" s="49">
        <f t="shared" si="11"/>
        <v>0</v>
      </c>
      <c r="BC20" s="49">
        <f t="shared" si="12"/>
        <v>0</v>
      </c>
      <c r="BD20" s="49">
        <f t="shared" si="16"/>
        <v>0</v>
      </c>
      <c r="BE20" s="49">
        <f t="shared" si="17"/>
        <v>0</v>
      </c>
      <c r="BF20" s="49" t="str">
        <f t="shared" si="13"/>
        <v>3</v>
      </c>
    </row>
    <row r="21" spans="2:58" ht="18.95" customHeight="1">
      <c r="B21" s="309" t="str">
        <f t="shared" si="14"/>
        <v/>
      </c>
      <c r="C21" s="551"/>
      <c r="D21" s="552"/>
      <c r="E21" s="552"/>
      <c r="F21" s="552"/>
      <c r="G21" s="552"/>
      <c r="H21" s="310" t="s">
        <v>5</v>
      </c>
      <c r="I21" s="739"/>
      <c r="J21" s="739"/>
      <c r="K21" s="311" t="s">
        <v>5</v>
      </c>
      <c r="L21" s="359"/>
      <c r="M21" s="554"/>
      <c r="N21" s="555"/>
      <c r="O21" s="555"/>
      <c r="P21" s="555"/>
      <c r="Q21" s="555"/>
      <c r="R21" s="555"/>
      <c r="S21" s="555"/>
      <c r="T21" s="555"/>
      <c r="U21" s="555"/>
      <c r="V21" s="555"/>
      <c r="W21" s="555"/>
      <c r="X21" s="555"/>
      <c r="Y21" s="555"/>
      <c r="Z21" s="555"/>
      <c r="AA21" s="555"/>
      <c r="AB21" s="555"/>
      <c r="AC21" s="556"/>
      <c r="AD21" s="745"/>
      <c r="AE21" s="745"/>
      <c r="AF21" s="745"/>
      <c r="AG21" s="745"/>
      <c r="AH21" s="357"/>
      <c r="AI21" s="358"/>
      <c r="AJ21" s="315"/>
      <c r="AK21" s="307"/>
      <c r="AL21" s="743" t="str">
        <f t="shared" si="0"/>
        <v/>
      </c>
      <c r="AM21" s="744"/>
      <c r="AN21" s="744" t="str">
        <f t="shared" si="1"/>
        <v/>
      </c>
      <c r="AO21" s="744"/>
      <c r="AR21" s="49" t="str">
        <f t="shared" si="2"/>
        <v>00000000000</v>
      </c>
      <c r="AS21" s="49">
        <f t="shared" si="3"/>
        <v>0</v>
      </c>
      <c r="AT21" s="49">
        <f t="shared" si="4"/>
        <v>0</v>
      </c>
      <c r="AU21" s="49">
        <f t="shared" si="5"/>
        <v>0</v>
      </c>
      <c r="AV21" s="49">
        <f t="shared" si="6"/>
        <v>0</v>
      </c>
      <c r="AW21" s="49">
        <f t="shared" si="15"/>
        <v>0</v>
      </c>
      <c r="AX21" s="49">
        <f t="shared" si="7"/>
        <v>0</v>
      </c>
      <c r="AY21" s="49">
        <f t="shared" si="8"/>
        <v>0</v>
      </c>
      <c r="AZ21" s="49">
        <f t="shared" si="9"/>
        <v>0</v>
      </c>
      <c r="BA21" s="49">
        <f t="shared" si="10"/>
        <v>0</v>
      </c>
      <c r="BB21" s="49">
        <f t="shared" si="11"/>
        <v>0</v>
      </c>
      <c r="BC21" s="49">
        <f t="shared" si="12"/>
        <v>0</v>
      </c>
      <c r="BD21" s="49">
        <f t="shared" si="16"/>
        <v>0</v>
      </c>
      <c r="BE21" s="49">
        <f t="shared" si="17"/>
        <v>0</v>
      </c>
      <c r="BF21" s="49" t="str">
        <f t="shared" si="13"/>
        <v>3</v>
      </c>
    </row>
    <row r="22" spans="2:58" ht="18.95" customHeight="1">
      <c r="B22" s="309" t="str">
        <f t="shared" si="14"/>
        <v/>
      </c>
      <c r="C22" s="551"/>
      <c r="D22" s="552"/>
      <c r="E22" s="552"/>
      <c r="F22" s="552"/>
      <c r="G22" s="552"/>
      <c r="H22" s="310" t="s">
        <v>5</v>
      </c>
      <c r="I22" s="739"/>
      <c r="J22" s="739"/>
      <c r="K22" s="311" t="s">
        <v>5</v>
      </c>
      <c r="L22" s="359"/>
      <c r="M22" s="554"/>
      <c r="N22" s="555"/>
      <c r="O22" s="555"/>
      <c r="P22" s="555"/>
      <c r="Q22" s="555"/>
      <c r="R22" s="555"/>
      <c r="S22" s="555"/>
      <c r="T22" s="555"/>
      <c r="U22" s="555"/>
      <c r="V22" s="555"/>
      <c r="W22" s="555"/>
      <c r="X22" s="555"/>
      <c r="Y22" s="555"/>
      <c r="Z22" s="555"/>
      <c r="AA22" s="555"/>
      <c r="AB22" s="555"/>
      <c r="AC22" s="556"/>
      <c r="AD22" s="745"/>
      <c r="AE22" s="745"/>
      <c r="AF22" s="745"/>
      <c r="AG22" s="745"/>
      <c r="AH22" s="357"/>
      <c r="AI22" s="358"/>
      <c r="AJ22" s="315"/>
      <c r="AK22" s="307"/>
      <c r="AL22" s="743" t="str">
        <f t="shared" si="0"/>
        <v/>
      </c>
      <c r="AM22" s="744"/>
      <c r="AN22" s="744" t="str">
        <f t="shared" si="1"/>
        <v/>
      </c>
      <c r="AO22" s="744"/>
      <c r="AR22" s="49" t="str">
        <f t="shared" si="2"/>
        <v>00000000000</v>
      </c>
      <c r="AS22" s="49">
        <f t="shared" si="3"/>
        <v>0</v>
      </c>
      <c r="AT22" s="49">
        <f t="shared" si="4"/>
        <v>0</v>
      </c>
      <c r="AU22" s="49">
        <f t="shared" si="5"/>
        <v>0</v>
      </c>
      <c r="AV22" s="49">
        <f t="shared" si="6"/>
        <v>0</v>
      </c>
      <c r="AW22" s="49">
        <f t="shared" si="15"/>
        <v>0</v>
      </c>
      <c r="AX22" s="49">
        <f t="shared" si="7"/>
        <v>0</v>
      </c>
      <c r="AY22" s="49">
        <f t="shared" si="8"/>
        <v>0</v>
      </c>
      <c r="AZ22" s="49">
        <f t="shared" si="9"/>
        <v>0</v>
      </c>
      <c r="BA22" s="49">
        <f t="shared" si="10"/>
        <v>0</v>
      </c>
      <c r="BB22" s="49">
        <f t="shared" si="11"/>
        <v>0</v>
      </c>
      <c r="BC22" s="49">
        <f t="shared" si="12"/>
        <v>0</v>
      </c>
      <c r="BD22" s="49">
        <f t="shared" si="16"/>
        <v>0</v>
      </c>
      <c r="BE22" s="49">
        <f t="shared" si="17"/>
        <v>0</v>
      </c>
      <c r="BF22" s="49" t="str">
        <f t="shared" si="13"/>
        <v>3</v>
      </c>
    </row>
    <row r="23" spans="2:58" ht="18.95" customHeight="1">
      <c r="B23" s="309" t="str">
        <f t="shared" si="14"/>
        <v/>
      </c>
      <c r="C23" s="551"/>
      <c r="D23" s="552"/>
      <c r="E23" s="552"/>
      <c r="F23" s="552"/>
      <c r="G23" s="552"/>
      <c r="H23" s="310" t="s">
        <v>5</v>
      </c>
      <c r="I23" s="739"/>
      <c r="J23" s="739"/>
      <c r="K23" s="311" t="s">
        <v>5</v>
      </c>
      <c r="L23" s="359"/>
      <c r="M23" s="554"/>
      <c r="N23" s="555"/>
      <c r="O23" s="555"/>
      <c r="P23" s="555"/>
      <c r="Q23" s="555"/>
      <c r="R23" s="555"/>
      <c r="S23" s="555"/>
      <c r="T23" s="555"/>
      <c r="U23" s="555"/>
      <c r="V23" s="555"/>
      <c r="W23" s="555"/>
      <c r="X23" s="555"/>
      <c r="Y23" s="555"/>
      <c r="Z23" s="555"/>
      <c r="AA23" s="555"/>
      <c r="AB23" s="555"/>
      <c r="AC23" s="556"/>
      <c r="AD23" s="745"/>
      <c r="AE23" s="745"/>
      <c r="AF23" s="745"/>
      <c r="AG23" s="745"/>
      <c r="AH23" s="357"/>
      <c r="AI23" s="358"/>
      <c r="AJ23" s="315"/>
      <c r="AK23" s="307"/>
      <c r="AL23" s="743" t="str">
        <f t="shared" si="0"/>
        <v/>
      </c>
      <c r="AM23" s="744"/>
      <c r="AN23" s="744" t="str">
        <f t="shared" si="1"/>
        <v/>
      </c>
      <c r="AO23" s="744"/>
      <c r="AR23" s="49" t="str">
        <f t="shared" si="2"/>
        <v>00000000000</v>
      </c>
      <c r="AS23" s="49">
        <f t="shared" si="3"/>
        <v>0</v>
      </c>
      <c r="AT23" s="49">
        <f t="shared" si="4"/>
        <v>0</v>
      </c>
      <c r="AU23" s="49">
        <f t="shared" si="5"/>
        <v>0</v>
      </c>
      <c r="AV23" s="49">
        <f t="shared" si="6"/>
        <v>0</v>
      </c>
      <c r="AW23" s="49">
        <f t="shared" si="15"/>
        <v>0</v>
      </c>
      <c r="AX23" s="49">
        <f t="shared" si="7"/>
        <v>0</v>
      </c>
      <c r="AY23" s="49">
        <f t="shared" si="8"/>
        <v>0</v>
      </c>
      <c r="AZ23" s="49">
        <f t="shared" si="9"/>
        <v>0</v>
      </c>
      <c r="BA23" s="49">
        <f t="shared" si="10"/>
        <v>0</v>
      </c>
      <c r="BB23" s="49">
        <f t="shared" si="11"/>
        <v>0</v>
      </c>
      <c r="BC23" s="49">
        <f t="shared" si="12"/>
        <v>0</v>
      </c>
      <c r="BD23" s="49">
        <f t="shared" si="16"/>
        <v>0</v>
      </c>
      <c r="BE23" s="49">
        <f t="shared" si="17"/>
        <v>0</v>
      </c>
      <c r="BF23" s="49" t="str">
        <f t="shared" si="13"/>
        <v>3</v>
      </c>
    </row>
    <row r="24" spans="2:58" s="18" customFormat="1" ht="18.95" customHeight="1">
      <c r="B24" s="309" t="str">
        <f t="shared" si="14"/>
        <v/>
      </c>
      <c r="C24" s="551"/>
      <c r="D24" s="552"/>
      <c r="E24" s="552"/>
      <c r="F24" s="552"/>
      <c r="G24" s="552"/>
      <c r="H24" s="310" t="s">
        <v>5</v>
      </c>
      <c r="I24" s="739"/>
      <c r="J24" s="739"/>
      <c r="K24" s="311" t="s">
        <v>5</v>
      </c>
      <c r="L24" s="359"/>
      <c r="M24" s="554"/>
      <c r="N24" s="555"/>
      <c r="O24" s="555"/>
      <c r="P24" s="555"/>
      <c r="Q24" s="555"/>
      <c r="R24" s="555"/>
      <c r="S24" s="555"/>
      <c r="T24" s="555"/>
      <c r="U24" s="555"/>
      <c r="V24" s="555"/>
      <c r="W24" s="555"/>
      <c r="X24" s="555"/>
      <c r="Y24" s="555"/>
      <c r="Z24" s="555"/>
      <c r="AA24" s="555"/>
      <c r="AB24" s="555"/>
      <c r="AC24" s="556"/>
      <c r="AD24" s="745"/>
      <c r="AE24" s="745"/>
      <c r="AF24" s="745"/>
      <c r="AG24" s="745"/>
      <c r="AH24" s="357"/>
      <c r="AI24" s="358"/>
      <c r="AJ24" s="315"/>
      <c r="AK24" s="307"/>
      <c r="AL24" s="743" t="str">
        <f t="shared" si="0"/>
        <v/>
      </c>
      <c r="AM24" s="744"/>
      <c r="AN24" s="744" t="str">
        <f t="shared" si="1"/>
        <v/>
      </c>
      <c r="AO24" s="744"/>
      <c r="AR24" s="49" t="str">
        <f t="shared" si="2"/>
        <v>00000000000</v>
      </c>
      <c r="AS24" s="49">
        <f t="shared" si="3"/>
        <v>0</v>
      </c>
      <c r="AT24" s="49">
        <f t="shared" si="4"/>
        <v>0</v>
      </c>
      <c r="AU24" s="49">
        <f t="shared" si="5"/>
        <v>0</v>
      </c>
      <c r="AV24" s="49">
        <f t="shared" si="6"/>
        <v>0</v>
      </c>
      <c r="AW24" s="49">
        <f t="shared" si="15"/>
        <v>0</v>
      </c>
      <c r="AX24" s="49">
        <f t="shared" si="7"/>
        <v>0</v>
      </c>
      <c r="AY24" s="49">
        <f t="shared" si="8"/>
        <v>0</v>
      </c>
      <c r="AZ24" s="49">
        <f t="shared" si="9"/>
        <v>0</v>
      </c>
      <c r="BA24" s="49">
        <f t="shared" si="10"/>
        <v>0</v>
      </c>
      <c r="BB24" s="49">
        <f t="shared" si="11"/>
        <v>0</v>
      </c>
      <c r="BC24" s="49">
        <f t="shared" si="12"/>
        <v>0</v>
      </c>
      <c r="BD24" s="49">
        <f t="shared" si="16"/>
        <v>0</v>
      </c>
      <c r="BE24" s="49">
        <f t="shared" si="17"/>
        <v>0</v>
      </c>
      <c r="BF24" s="49" t="str">
        <f t="shared" si="13"/>
        <v>3</v>
      </c>
    </row>
    <row r="25" spans="2:58" ht="18.95" customHeight="1">
      <c r="B25" s="309" t="str">
        <f t="shared" si="14"/>
        <v/>
      </c>
      <c r="C25" s="551"/>
      <c r="D25" s="552"/>
      <c r="E25" s="552"/>
      <c r="F25" s="552"/>
      <c r="G25" s="552"/>
      <c r="H25" s="310" t="s">
        <v>5</v>
      </c>
      <c r="I25" s="739"/>
      <c r="J25" s="739"/>
      <c r="K25" s="311" t="s">
        <v>5</v>
      </c>
      <c r="L25" s="359"/>
      <c r="M25" s="554"/>
      <c r="N25" s="555"/>
      <c r="O25" s="555"/>
      <c r="P25" s="555"/>
      <c r="Q25" s="555"/>
      <c r="R25" s="555"/>
      <c r="S25" s="555"/>
      <c r="T25" s="555"/>
      <c r="U25" s="555"/>
      <c r="V25" s="555"/>
      <c r="W25" s="555"/>
      <c r="X25" s="555"/>
      <c r="Y25" s="555"/>
      <c r="Z25" s="555"/>
      <c r="AA25" s="555"/>
      <c r="AB25" s="555"/>
      <c r="AC25" s="556"/>
      <c r="AD25" s="745"/>
      <c r="AE25" s="745"/>
      <c r="AF25" s="745"/>
      <c r="AG25" s="745"/>
      <c r="AH25" s="357"/>
      <c r="AI25" s="358"/>
      <c r="AJ25" s="315"/>
      <c r="AK25" s="307"/>
      <c r="AL25" s="743" t="str">
        <f t="shared" si="0"/>
        <v/>
      </c>
      <c r="AM25" s="744"/>
      <c r="AN25" s="744" t="str">
        <f t="shared" si="1"/>
        <v/>
      </c>
      <c r="AO25" s="744"/>
      <c r="AR25" s="49" t="str">
        <f t="shared" si="2"/>
        <v>00000000000</v>
      </c>
      <c r="AS25" s="49">
        <f t="shared" si="3"/>
        <v>0</v>
      </c>
      <c r="AT25" s="49">
        <f t="shared" si="4"/>
        <v>0</v>
      </c>
      <c r="AU25" s="49">
        <f t="shared" si="5"/>
        <v>0</v>
      </c>
      <c r="AV25" s="49">
        <f t="shared" si="6"/>
        <v>0</v>
      </c>
      <c r="AW25" s="49">
        <f t="shared" si="15"/>
        <v>0</v>
      </c>
      <c r="AX25" s="49">
        <f t="shared" si="7"/>
        <v>0</v>
      </c>
      <c r="AY25" s="49">
        <f t="shared" si="8"/>
        <v>0</v>
      </c>
      <c r="AZ25" s="49">
        <f t="shared" si="9"/>
        <v>0</v>
      </c>
      <c r="BA25" s="49">
        <f t="shared" si="10"/>
        <v>0</v>
      </c>
      <c r="BB25" s="49">
        <f t="shared" si="11"/>
        <v>0</v>
      </c>
      <c r="BC25" s="49">
        <f t="shared" si="12"/>
        <v>0</v>
      </c>
      <c r="BD25" s="49">
        <f t="shared" si="16"/>
        <v>0</v>
      </c>
      <c r="BE25" s="49">
        <f t="shared" si="17"/>
        <v>0</v>
      </c>
      <c r="BF25" s="49" t="str">
        <f t="shared" si="13"/>
        <v>3</v>
      </c>
    </row>
    <row r="26" spans="2:58" ht="18.95" customHeight="1">
      <c r="B26" s="309" t="str">
        <f t="shared" si="14"/>
        <v/>
      </c>
      <c r="C26" s="551"/>
      <c r="D26" s="552"/>
      <c r="E26" s="552"/>
      <c r="F26" s="552"/>
      <c r="G26" s="552"/>
      <c r="H26" s="310" t="s">
        <v>5</v>
      </c>
      <c r="I26" s="739"/>
      <c r="J26" s="739"/>
      <c r="K26" s="311" t="s">
        <v>5</v>
      </c>
      <c r="L26" s="359"/>
      <c r="M26" s="554"/>
      <c r="N26" s="555"/>
      <c r="O26" s="555"/>
      <c r="P26" s="555"/>
      <c r="Q26" s="555"/>
      <c r="R26" s="555"/>
      <c r="S26" s="555"/>
      <c r="T26" s="555"/>
      <c r="U26" s="555"/>
      <c r="V26" s="555"/>
      <c r="W26" s="555"/>
      <c r="X26" s="555"/>
      <c r="Y26" s="555"/>
      <c r="Z26" s="555"/>
      <c r="AA26" s="555"/>
      <c r="AB26" s="555"/>
      <c r="AC26" s="556"/>
      <c r="AD26" s="745"/>
      <c r="AE26" s="745"/>
      <c r="AF26" s="745"/>
      <c r="AG26" s="745"/>
      <c r="AH26" s="357"/>
      <c r="AI26" s="358"/>
      <c r="AJ26" s="315"/>
      <c r="AK26" s="307"/>
      <c r="AL26" s="743" t="str">
        <f t="shared" si="0"/>
        <v/>
      </c>
      <c r="AM26" s="744"/>
      <c r="AN26" s="744" t="str">
        <f t="shared" si="1"/>
        <v/>
      </c>
      <c r="AO26" s="744"/>
      <c r="AR26" s="49" t="str">
        <f t="shared" si="2"/>
        <v>00000000000</v>
      </c>
      <c r="AS26" s="49">
        <f t="shared" si="3"/>
        <v>0</v>
      </c>
      <c r="AT26" s="49">
        <f t="shared" si="4"/>
        <v>0</v>
      </c>
      <c r="AU26" s="49">
        <f t="shared" si="5"/>
        <v>0</v>
      </c>
      <c r="AV26" s="49">
        <f t="shared" si="6"/>
        <v>0</v>
      </c>
      <c r="AW26" s="49">
        <f t="shared" si="15"/>
        <v>0</v>
      </c>
      <c r="AX26" s="49">
        <f t="shared" si="7"/>
        <v>0</v>
      </c>
      <c r="AY26" s="49">
        <f t="shared" si="8"/>
        <v>0</v>
      </c>
      <c r="AZ26" s="49">
        <f t="shared" si="9"/>
        <v>0</v>
      </c>
      <c r="BA26" s="49">
        <f t="shared" si="10"/>
        <v>0</v>
      </c>
      <c r="BB26" s="49">
        <f t="shared" si="11"/>
        <v>0</v>
      </c>
      <c r="BC26" s="49">
        <f t="shared" si="12"/>
        <v>0</v>
      </c>
      <c r="BD26" s="49">
        <f t="shared" si="16"/>
        <v>0</v>
      </c>
      <c r="BE26" s="49">
        <f t="shared" si="17"/>
        <v>0</v>
      </c>
      <c r="BF26" s="49" t="str">
        <f t="shared" si="13"/>
        <v>3</v>
      </c>
    </row>
    <row r="27" spans="2:58" ht="18.95" customHeight="1">
      <c r="B27" s="309" t="str">
        <f t="shared" si="14"/>
        <v/>
      </c>
      <c r="C27" s="551"/>
      <c r="D27" s="552"/>
      <c r="E27" s="552"/>
      <c r="F27" s="552"/>
      <c r="G27" s="552"/>
      <c r="H27" s="310" t="s">
        <v>5</v>
      </c>
      <c r="I27" s="739"/>
      <c r="J27" s="739"/>
      <c r="K27" s="311" t="s">
        <v>5</v>
      </c>
      <c r="L27" s="359"/>
      <c r="M27" s="554"/>
      <c r="N27" s="555"/>
      <c r="O27" s="555"/>
      <c r="P27" s="555"/>
      <c r="Q27" s="555"/>
      <c r="R27" s="555"/>
      <c r="S27" s="555"/>
      <c r="T27" s="555"/>
      <c r="U27" s="555"/>
      <c r="V27" s="555"/>
      <c r="W27" s="555"/>
      <c r="X27" s="555"/>
      <c r="Y27" s="555"/>
      <c r="Z27" s="555"/>
      <c r="AA27" s="555"/>
      <c r="AB27" s="555"/>
      <c r="AC27" s="556"/>
      <c r="AD27" s="745"/>
      <c r="AE27" s="745"/>
      <c r="AF27" s="745"/>
      <c r="AG27" s="745"/>
      <c r="AH27" s="357"/>
      <c r="AI27" s="358"/>
      <c r="AJ27" s="315"/>
      <c r="AK27" s="307"/>
      <c r="AL27" s="743" t="str">
        <f t="shared" si="0"/>
        <v/>
      </c>
      <c r="AM27" s="744"/>
      <c r="AN27" s="744" t="str">
        <f t="shared" si="1"/>
        <v/>
      </c>
      <c r="AO27" s="744"/>
      <c r="AR27" s="49" t="str">
        <f t="shared" si="2"/>
        <v>00000000000</v>
      </c>
      <c r="AS27" s="49">
        <f t="shared" si="3"/>
        <v>0</v>
      </c>
      <c r="AT27" s="49">
        <f t="shared" si="4"/>
        <v>0</v>
      </c>
      <c r="AU27" s="49">
        <f t="shared" si="5"/>
        <v>0</v>
      </c>
      <c r="AV27" s="49">
        <f t="shared" si="6"/>
        <v>0</v>
      </c>
      <c r="AW27" s="49">
        <f t="shared" si="15"/>
        <v>0</v>
      </c>
      <c r="AX27" s="49">
        <f t="shared" si="7"/>
        <v>0</v>
      </c>
      <c r="AY27" s="49">
        <f t="shared" si="8"/>
        <v>0</v>
      </c>
      <c r="AZ27" s="49">
        <f t="shared" si="9"/>
        <v>0</v>
      </c>
      <c r="BA27" s="49">
        <f t="shared" si="10"/>
        <v>0</v>
      </c>
      <c r="BB27" s="49">
        <f t="shared" si="11"/>
        <v>0</v>
      </c>
      <c r="BC27" s="49">
        <f t="shared" si="12"/>
        <v>0</v>
      </c>
      <c r="BD27" s="49">
        <f t="shared" si="16"/>
        <v>0</v>
      </c>
      <c r="BE27" s="49">
        <f t="shared" si="17"/>
        <v>0</v>
      </c>
      <c r="BF27" s="49" t="str">
        <f t="shared" si="13"/>
        <v>3</v>
      </c>
    </row>
    <row r="28" spans="2:58" ht="18.95" customHeight="1">
      <c r="B28" s="309" t="str">
        <f t="shared" si="14"/>
        <v/>
      </c>
      <c r="C28" s="551"/>
      <c r="D28" s="552"/>
      <c r="E28" s="552"/>
      <c r="F28" s="552"/>
      <c r="G28" s="552"/>
      <c r="H28" s="310" t="s">
        <v>5</v>
      </c>
      <c r="I28" s="739"/>
      <c r="J28" s="739"/>
      <c r="K28" s="311" t="s">
        <v>5</v>
      </c>
      <c r="L28" s="359"/>
      <c r="M28" s="554"/>
      <c r="N28" s="555"/>
      <c r="O28" s="555"/>
      <c r="P28" s="555"/>
      <c r="Q28" s="555"/>
      <c r="R28" s="555"/>
      <c r="S28" s="555"/>
      <c r="T28" s="555"/>
      <c r="U28" s="555"/>
      <c r="V28" s="555"/>
      <c r="W28" s="555"/>
      <c r="X28" s="555"/>
      <c r="Y28" s="555"/>
      <c r="Z28" s="555"/>
      <c r="AA28" s="555"/>
      <c r="AB28" s="555"/>
      <c r="AC28" s="556"/>
      <c r="AD28" s="745"/>
      <c r="AE28" s="745"/>
      <c r="AF28" s="745"/>
      <c r="AG28" s="745"/>
      <c r="AH28" s="357"/>
      <c r="AI28" s="358"/>
      <c r="AJ28" s="315"/>
      <c r="AK28" s="307"/>
      <c r="AL28" s="743" t="str">
        <f t="shared" si="0"/>
        <v/>
      </c>
      <c r="AM28" s="744"/>
      <c r="AN28" s="744" t="str">
        <f t="shared" si="1"/>
        <v/>
      </c>
      <c r="AO28" s="744"/>
      <c r="AR28" s="49" t="str">
        <f t="shared" si="2"/>
        <v>00000000000</v>
      </c>
      <c r="AS28" s="49">
        <f t="shared" si="3"/>
        <v>0</v>
      </c>
      <c r="AT28" s="49">
        <f t="shared" si="4"/>
        <v>0</v>
      </c>
      <c r="AU28" s="49">
        <f t="shared" si="5"/>
        <v>0</v>
      </c>
      <c r="AV28" s="49">
        <f t="shared" si="6"/>
        <v>0</v>
      </c>
      <c r="AW28" s="49">
        <f t="shared" si="15"/>
        <v>0</v>
      </c>
      <c r="AX28" s="49">
        <f t="shared" si="7"/>
        <v>0</v>
      </c>
      <c r="AY28" s="49">
        <f t="shared" si="8"/>
        <v>0</v>
      </c>
      <c r="AZ28" s="49">
        <f t="shared" si="9"/>
        <v>0</v>
      </c>
      <c r="BA28" s="49">
        <f t="shared" si="10"/>
        <v>0</v>
      </c>
      <c r="BB28" s="49">
        <f t="shared" si="11"/>
        <v>0</v>
      </c>
      <c r="BC28" s="49">
        <f t="shared" si="12"/>
        <v>0</v>
      </c>
      <c r="BD28" s="49">
        <f t="shared" si="16"/>
        <v>0</v>
      </c>
      <c r="BE28" s="49">
        <f t="shared" si="17"/>
        <v>0</v>
      </c>
      <c r="BF28" s="49" t="str">
        <f t="shared" si="13"/>
        <v>3</v>
      </c>
    </row>
    <row r="29" spans="2:58" ht="18.95" customHeight="1">
      <c r="B29" s="309" t="str">
        <f t="shared" si="14"/>
        <v/>
      </c>
      <c r="C29" s="551"/>
      <c r="D29" s="552"/>
      <c r="E29" s="552"/>
      <c r="F29" s="552"/>
      <c r="G29" s="552"/>
      <c r="H29" s="310" t="s">
        <v>5</v>
      </c>
      <c r="I29" s="739"/>
      <c r="J29" s="739"/>
      <c r="K29" s="311" t="s">
        <v>5</v>
      </c>
      <c r="L29" s="359"/>
      <c r="M29" s="554"/>
      <c r="N29" s="555"/>
      <c r="O29" s="555"/>
      <c r="P29" s="555"/>
      <c r="Q29" s="555"/>
      <c r="R29" s="555"/>
      <c r="S29" s="555"/>
      <c r="T29" s="555"/>
      <c r="U29" s="555"/>
      <c r="V29" s="555"/>
      <c r="W29" s="555"/>
      <c r="X29" s="555"/>
      <c r="Y29" s="555"/>
      <c r="Z29" s="555"/>
      <c r="AA29" s="555"/>
      <c r="AB29" s="555"/>
      <c r="AC29" s="556"/>
      <c r="AD29" s="745"/>
      <c r="AE29" s="745"/>
      <c r="AF29" s="745"/>
      <c r="AG29" s="745"/>
      <c r="AH29" s="357"/>
      <c r="AI29" s="358"/>
      <c r="AJ29" s="315"/>
      <c r="AK29" s="307"/>
      <c r="AL29" s="743" t="str">
        <f t="shared" si="0"/>
        <v/>
      </c>
      <c r="AM29" s="744"/>
      <c r="AN29" s="744" t="str">
        <f t="shared" si="1"/>
        <v/>
      </c>
      <c r="AO29" s="744"/>
      <c r="AR29" s="49" t="str">
        <f t="shared" si="2"/>
        <v>00000000000</v>
      </c>
      <c r="AS29" s="49">
        <f t="shared" si="3"/>
        <v>0</v>
      </c>
      <c r="AT29" s="49">
        <f t="shared" si="4"/>
        <v>0</v>
      </c>
      <c r="AU29" s="49">
        <f t="shared" si="5"/>
        <v>0</v>
      </c>
      <c r="AV29" s="49">
        <f t="shared" si="6"/>
        <v>0</v>
      </c>
      <c r="AW29" s="49">
        <f t="shared" si="15"/>
        <v>0</v>
      </c>
      <c r="AX29" s="49">
        <f t="shared" si="7"/>
        <v>0</v>
      </c>
      <c r="AY29" s="49">
        <f t="shared" si="8"/>
        <v>0</v>
      </c>
      <c r="AZ29" s="49">
        <f t="shared" si="9"/>
        <v>0</v>
      </c>
      <c r="BA29" s="49">
        <f t="shared" si="10"/>
        <v>0</v>
      </c>
      <c r="BB29" s="49">
        <f t="shared" si="11"/>
        <v>0</v>
      </c>
      <c r="BC29" s="49">
        <f t="shared" si="12"/>
        <v>0</v>
      </c>
      <c r="BD29" s="49">
        <f t="shared" si="16"/>
        <v>0</v>
      </c>
      <c r="BE29" s="49">
        <f t="shared" si="17"/>
        <v>0</v>
      </c>
      <c r="BF29" s="49" t="str">
        <f t="shared" si="13"/>
        <v>3</v>
      </c>
    </row>
    <row r="30" spans="2:58" ht="18.95" customHeight="1">
      <c r="B30" s="309" t="str">
        <f t="shared" si="14"/>
        <v/>
      </c>
      <c r="C30" s="551"/>
      <c r="D30" s="552"/>
      <c r="E30" s="552"/>
      <c r="F30" s="552"/>
      <c r="G30" s="552"/>
      <c r="H30" s="310" t="s">
        <v>5</v>
      </c>
      <c r="I30" s="739"/>
      <c r="J30" s="739"/>
      <c r="K30" s="311" t="s">
        <v>5</v>
      </c>
      <c r="L30" s="359"/>
      <c r="M30" s="554"/>
      <c r="N30" s="555"/>
      <c r="O30" s="555"/>
      <c r="P30" s="555"/>
      <c r="Q30" s="555"/>
      <c r="R30" s="555"/>
      <c r="S30" s="555"/>
      <c r="T30" s="555"/>
      <c r="U30" s="555"/>
      <c r="V30" s="555"/>
      <c r="W30" s="555"/>
      <c r="X30" s="555"/>
      <c r="Y30" s="555"/>
      <c r="Z30" s="555"/>
      <c r="AA30" s="555"/>
      <c r="AB30" s="555"/>
      <c r="AC30" s="556"/>
      <c r="AD30" s="745"/>
      <c r="AE30" s="745"/>
      <c r="AF30" s="745"/>
      <c r="AG30" s="745"/>
      <c r="AH30" s="357"/>
      <c r="AI30" s="358"/>
      <c r="AJ30" s="315"/>
      <c r="AK30" s="307"/>
      <c r="AL30" s="743" t="str">
        <f t="shared" si="0"/>
        <v/>
      </c>
      <c r="AM30" s="744"/>
      <c r="AN30" s="744" t="str">
        <f t="shared" si="1"/>
        <v/>
      </c>
      <c r="AO30" s="744"/>
      <c r="AR30" s="49" t="str">
        <f t="shared" si="2"/>
        <v>00000000000</v>
      </c>
      <c r="AS30" s="49">
        <f t="shared" si="3"/>
        <v>0</v>
      </c>
      <c r="AT30" s="49">
        <f t="shared" si="4"/>
        <v>0</v>
      </c>
      <c r="AU30" s="49">
        <f t="shared" si="5"/>
        <v>0</v>
      </c>
      <c r="AV30" s="49">
        <f t="shared" si="6"/>
        <v>0</v>
      </c>
      <c r="AW30" s="49">
        <f t="shared" si="15"/>
        <v>0</v>
      </c>
      <c r="AX30" s="49">
        <f t="shared" si="7"/>
        <v>0</v>
      </c>
      <c r="AY30" s="49">
        <f t="shared" si="8"/>
        <v>0</v>
      </c>
      <c r="AZ30" s="49">
        <f t="shared" si="9"/>
        <v>0</v>
      </c>
      <c r="BA30" s="49">
        <f t="shared" si="10"/>
        <v>0</v>
      </c>
      <c r="BB30" s="49">
        <f t="shared" si="11"/>
        <v>0</v>
      </c>
      <c r="BC30" s="49">
        <f t="shared" si="12"/>
        <v>0</v>
      </c>
      <c r="BD30" s="49">
        <f t="shared" si="16"/>
        <v>0</v>
      </c>
      <c r="BE30" s="49">
        <f t="shared" si="17"/>
        <v>0</v>
      </c>
      <c r="BF30" s="49" t="str">
        <f t="shared" si="13"/>
        <v>3</v>
      </c>
    </row>
    <row r="31" spans="2:58" ht="18.95" customHeight="1">
      <c r="B31" s="309" t="str">
        <f t="shared" si="14"/>
        <v/>
      </c>
      <c r="C31" s="551"/>
      <c r="D31" s="552"/>
      <c r="E31" s="552"/>
      <c r="F31" s="552"/>
      <c r="G31" s="552"/>
      <c r="H31" s="310" t="s">
        <v>5</v>
      </c>
      <c r="I31" s="739"/>
      <c r="J31" s="739"/>
      <c r="K31" s="311" t="s">
        <v>5</v>
      </c>
      <c r="L31" s="359"/>
      <c r="M31" s="554"/>
      <c r="N31" s="555"/>
      <c r="O31" s="555"/>
      <c r="P31" s="555"/>
      <c r="Q31" s="555"/>
      <c r="R31" s="555"/>
      <c r="S31" s="555"/>
      <c r="T31" s="555"/>
      <c r="U31" s="555"/>
      <c r="V31" s="555"/>
      <c r="W31" s="555"/>
      <c r="X31" s="555"/>
      <c r="Y31" s="555"/>
      <c r="Z31" s="555"/>
      <c r="AA31" s="555"/>
      <c r="AB31" s="555"/>
      <c r="AC31" s="556"/>
      <c r="AD31" s="745"/>
      <c r="AE31" s="745"/>
      <c r="AF31" s="745"/>
      <c r="AG31" s="745"/>
      <c r="AH31" s="357"/>
      <c r="AI31" s="358"/>
      <c r="AJ31" s="315"/>
      <c r="AK31" s="307"/>
      <c r="AL31" s="743" t="str">
        <f t="shared" si="0"/>
        <v/>
      </c>
      <c r="AM31" s="744"/>
      <c r="AN31" s="744" t="str">
        <f t="shared" si="1"/>
        <v/>
      </c>
      <c r="AO31" s="744"/>
      <c r="AR31" s="49" t="str">
        <f t="shared" si="2"/>
        <v>00000000000</v>
      </c>
      <c r="AS31" s="49">
        <f t="shared" si="3"/>
        <v>0</v>
      </c>
      <c r="AT31" s="49">
        <f t="shared" si="4"/>
        <v>0</v>
      </c>
      <c r="AU31" s="49">
        <f t="shared" si="5"/>
        <v>0</v>
      </c>
      <c r="AV31" s="49">
        <f t="shared" si="6"/>
        <v>0</v>
      </c>
      <c r="AW31" s="49">
        <f t="shared" si="15"/>
        <v>0</v>
      </c>
      <c r="AX31" s="49">
        <f t="shared" si="7"/>
        <v>0</v>
      </c>
      <c r="AY31" s="49">
        <f t="shared" si="8"/>
        <v>0</v>
      </c>
      <c r="AZ31" s="49">
        <f t="shared" si="9"/>
        <v>0</v>
      </c>
      <c r="BA31" s="49">
        <f t="shared" si="10"/>
        <v>0</v>
      </c>
      <c r="BB31" s="49">
        <f t="shared" si="11"/>
        <v>0</v>
      </c>
      <c r="BC31" s="49">
        <f t="shared" si="12"/>
        <v>0</v>
      </c>
      <c r="BD31" s="49">
        <f t="shared" si="16"/>
        <v>0</v>
      </c>
      <c r="BE31" s="49">
        <f t="shared" si="17"/>
        <v>0</v>
      </c>
      <c r="BF31" s="49" t="str">
        <f t="shared" si="13"/>
        <v>3</v>
      </c>
    </row>
    <row r="32" spans="2:58" ht="18.95" customHeight="1">
      <c r="B32" s="309" t="str">
        <f t="shared" si="14"/>
        <v/>
      </c>
      <c r="C32" s="551"/>
      <c r="D32" s="552"/>
      <c r="E32" s="552"/>
      <c r="F32" s="552"/>
      <c r="G32" s="552"/>
      <c r="H32" s="310" t="s">
        <v>5</v>
      </c>
      <c r="I32" s="739"/>
      <c r="J32" s="739"/>
      <c r="K32" s="311" t="s">
        <v>5</v>
      </c>
      <c r="L32" s="359"/>
      <c r="M32" s="554"/>
      <c r="N32" s="555"/>
      <c r="O32" s="555"/>
      <c r="P32" s="555"/>
      <c r="Q32" s="555"/>
      <c r="R32" s="555"/>
      <c r="S32" s="555"/>
      <c r="T32" s="555"/>
      <c r="U32" s="555"/>
      <c r="V32" s="555"/>
      <c r="W32" s="555"/>
      <c r="X32" s="555"/>
      <c r="Y32" s="555"/>
      <c r="Z32" s="555"/>
      <c r="AA32" s="555"/>
      <c r="AB32" s="555"/>
      <c r="AC32" s="556"/>
      <c r="AD32" s="745"/>
      <c r="AE32" s="745"/>
      <c r="AF32" s="745"/>
      <c r="AG32" s="745"/>
      <c r="AH32" s="357"/>
      <c r="AI32" s="358"/>
      <c r="AJ32" s="315"/>
      <c r="AK32" s="307"/>
      <c r="AL32" s="743" t="str">
        <f t="shared" si="0"/>
        <v/>
      </c>
      <c r="AM32" s="744"/>
      <c r="AN32" s="744" t="str">
        <f t="shared" si="1"/>
        <v/>
      </c>
      <c r="AO32" s="744"/>
      <c r="AR32" s="49" t="str">
        <f t="shared" si="2"/>
        <v>00000000000</v>
      </c>
      <c r="AS32" s="49">
        <f t="shared" si="3"/>
        <v>0</v>
      </c>
      <c r="AT32" s="49">
        <f t="shared" si="4"/>
        <v>0</v>
      </c>
      <c r="AU32" s="49">
        <f t="shared" si="5"/>
        <v>0</v>
      </c>
      <c r="AV32" s="49">
        <f t="shared" si="6"/>
        <v>0</v>
      </c>
      <c r="AW32" s="49">
        <f t="shared" si="15"/>
        <v>0</v>
      </c>
      <c r="AX32" s="49">
        <f t="shared" si="7"/>
        <v>0</v>
      </c>
      <c r="AY32" s="49">
        <f t="shared" si="8"/>
        <v>0</v>
      </c>
      <c r="AZ32" s="49">
        <f t="shared" si="9"/>
        <v>0</v>
      </c>
      <c r="BA32" s="49">
        <f t="shared" si="10"/>
        <v>0</v>
      </c>
      <c r="BB32" s="49">
        <f t="shared" si="11"/>
        <v>0</v>
      </c>
      <c r="BC32" s="49">
        <f t="shared" si="12"/>
        <v>0</v>
      </c>
      <c r="BD32" s="49">
        <f t="shared" si="16"/>
        <v>0</v>
      </c>
      <c r="BE32" s="49">
        <f t="shared" si="17"/>
        <v>0</v>
      </c>
      <c r="BF32" s="49" t="str">
        <f t="shared" si="13"/>
        <v>3</v>
      </c>
    </row>
    <row r="33" spans="1:63" ht="18.95" customHeight="1">
      <c r="B33" s="309" t="str">
        <f t="shared" si="14"/>
        <v/>
      </c>
      <c r="C33" s="551"/>
      <c r="D33" s="552"/>
      <c r="E33" s="552"/>
      <c r="F33" s="552"/>
      <c r="G33" s="552"/>
      <c r="H33" s="310" t="s">
        <v>5</v>
      </c>
      <c r="I33" s="739"/>
      <c r="J33" s="739"/>
      <c r="K33" s="311" t="s">
        <v>5</v>
      </c>
      <c r="L33" s="359"/>
      <c r="M33" s="554"/>
      <c r="N33" s="555"/>
      <c r="O33" s="555"/>
      <c r="P33" s="555"/>
      <c r="Q33" s="555"/>
      <c r="R33" s="555"/>
      <c r="S33" s="555"/>
      <c r="T33" s="555"/>
      <c r="U33" s="555"/>
      <c r="V33" s="555"/>
      <c r="W33" s="555"/>
      <c r="X33" s="555"/>
      <c r="Y33" s="555"/>
      <c r="Z33" s="555"/>
      <c r="AA33" s="555"/>
      <c r="AB33" s="555"/>
      <c r="AC33" s="556"/>
      <c r="AD33" s="745"/>
      <c r="AE33" s="745"/>
      <c r="AF33" s="745"/>
      <c r="AG33" s="745"/>
      <c r="AH33" s="357"/>
      <c r="AI33" s="358"/>
      <c r="AJ33" s="315"/>
      <c r="AK33" s="307"/>
      <c r="AL33" s="743" t="str">
        <f t="shared" si="0"/>
        <v/>
      </c>
      <c r="AM33" s="744"/>
      <c r="AN33" s="744" t="str">
        <f t="shared" si="1"/>
        <v/>
      </c>
      <c r="AO33" s="744"/>
      <c r="AR33" s="49" t="str">
        <f t="shared" si="2"/>
        <v>00000000000</v>
      </c>
      <c r="AS33" s="49">
        <f t="shared" si="3"/>
        <v>0</v>
      </c>
      <c r="AT33" s="49">
        <f t="shared" si="4"/>
        <v>0</v>
      </c>
      <c r="AU33" s="49">
        <f t="shared" si="5"/>
        <v>0</v>
      </c>
      <c r="AV33" s="49">
        <f t="shared" si="6"/>
        <v>0</v>
      </c>
      <c r="AW33" s="49">
        <f t="shared" si="15"/>
        <v>0</v>
      </c>
      <c r="AX33" s="49">
        <f t="shared" si="7"/>
        <v>0</v>
      </c>
      <c r="AY33" s="49">
        <f t="shared" si="8"/>
        <v>0</v>
      </c>
      <c r="AZ33" s="49">
        <f t="shared" si="9"/>
        <v>0</v>
      </c>
      <c r="BA33" s="49">
        <f t="shared" si="10"/>
        <v>0</v>
      </c>
      <c r="BB33" s="49">
        <f t="shared" si="11"/>
        <v>0</v>
      </c>
      <c r="BC33" s="49">
        <f t="shared" si="12"/>
        <v>0</v>
      </c>
      <c r="BD33" s="49">
        <f t="shared" si="16"/>
        <v>0</v>
      </c>
      <c r="BE33" s="49">
        <f t="shared" si="17"/>
        <v>0</v>
      </c>
      <c r="BF33" s="49" t="str">
        <f t="shared" si="13"/>
        <v>3</v>
      </c>
    </row>
    <row r="34" spans="1:63" ht="18.95" customHeight="1">
      <c r="B34" s="309" t="str">
        <f t="shared" si="14"/>
        <v/>
      </c>
      <c r="C34" s="551"/>
      <c r="D34" s="552"/>
      <c r="E34" s="552"/>
      <c r="F34" s="552"/>
      <c r="G34" s="552"/>
      <c r="H34" s="310" t="s">
        <v>5</v>
      </c>
      <c r="I34" s="739"/>
      <c r="J34" s="739"/>
      <c r="K34" s="311" t="s">
        <v>5</v>
      </c>
      <c r="L34" s="359"/>
      <c r="M34" s="554"/>
      <c r="N34" s="555"/>
      <c r="O34" s="555"/>
      <c r="P34" s="555"/>
      <c r="Q34" s="555"/>
      <c r="R34" s="555"/>
      <c r="S34" s="555"/>
      <c r="T34" s="555"/>
      <c r="U34" s="555"/>
      <c r="V34" s="555"/>
      <c r="W34" s="555"/>
      <c r="X34" s="555"/>
      <c r="Y34" s="555"/>
      <c r="Z34" s="555"/>
      <c r="AA34" s="555"/>
      <c r="AB34" s="555"/>
      <c r="AC34" s="556"/>
      <c r="AD34" s="745"/>
      <c r="AE34" s="745"/>
      <c r="AF34" s="745"/>
      <c r="AG34" s="745"/>
      <c r="AH34" s="357"/>
      <c r="AI34" s="358"/>
      <c r="AJ34" s="315"/>
      <c r="AK34" s="307"/>
      <c r="AL34" s="743" t="str">
        <f t="shared" si="0"/>
        <v/>
      </c>
      <c r="AM34" s="744"/>
      <c r="AN34" s="744" t="str">
        <f t="shared" si="1"/>
        <v/>
      </c>
      <c r="AO34" s="744"/>
      <c r="AR34" s="49" t="str">
        <f t="shared" si="2"/>
        <v>00000000000</v>
      </c>
      <c r="AS34" s="49">
        <f t="shared" si="3"/>
        <v>0</v>
      </c>
      <c r="AT34" s="49">
        <f t="shared" si="4"/>
        <v>0</v>
      </c>
      <c r="AU34" s="49">
        <f t="shared" si="5"/>
        <v>0</v>
      </c>
      <c r="AV34" s="49">
        <f t="shared" si="6"/>
        <v>0</v>
      </c>
      <c r="AW34" s="49">
        <f t="shared" si="15"/>
        <v>0</v>
      </c>
      <c r="AX34" s="49">
        <f t="shared" si="7"/>
        <v>0</v>
      </c>
      <c r="AY34" s="49">
        <f t="shared" si="8"/>
        <v>0</v>
      </c>
      <c r="AZ34" s="49">
        <f t="shared" si="9"/>
        <v>0</v>
      </c>
      <c r="BA34" s="49">
        <f t="shared" si="10"/>
        <v>0</v>
      </c>
      <c r="BB34" s="49">
        <f t="shared" si="11"/>
        <v>0</v>
      </c>
      <c r="BC34" s="49">
        <f t="shared" si="12"/>
        <v>0</v>
      </c>
      <c r="BD34" s="49">
        <f t="shared" si="16"/>
        <v>0</v>
      </c>
      <c r="BE34" s="49">
        <f t="shared" si="17"/>
        <v>0</v>
      </c>
      <c r="BF34" s="49" t="str">
        <f t="shared" si="13"/>
        <v>3</v>
      </c>
    </row>
    <row r="35" spans="1:63" ht="18.95" customHeight="1">
      <c r="B35" s="309" t="str">
        <f t="shared" si="14"/>
        <v/>
      </c>
      <c r="C35" s="551"/>
      <c r="D35" s="552"/>
      <c r="E35" s="552"/>
      <c r="F35" s="552"/>
      <c r="G35" s="552"/>
      <c r="H35" s="310" t="s">
        <v>5</v>
      </c>
      <c r="I35" s="739"/>
      <c r="J35" s="739"/>
      <c r="K35" s="311" t="s">
        <v>5</v>
      </c>
      <c r="L35" s="359"/>
      <c r="M35" s="554"/>
      <c r="N35" s="555"/>
      <c r="O35" s="555"/>
      <c r="P35" s="555"/>
      <c r="Q35" s="555"/>
      <c r="R35" s="555"/>
      <c r="S35" s="555"/>
      <c r="T35" s="555"/>
      <c r="U35" s="555"/>
      <c r="V35" s="555"/>
      <c r="W35" s="555"/>
      <c r="X35" s="555"/>
      <c r="Y35" s="555"/>
      <c r="Z35" s="555"/>
      <c r="AA35" s="555"/>
      <c r="AB35" s="555"/>
      <c r="AC35" s="556"/>
      <c r="AD35" s="745"/>
      <c r="AE35" s="745"/>
      <c r="AF35" s="745"/>
      <c r="AG35" s="745"/>
      <c r="AH35" s="357"/>
      <c r="AI35" s="358"/>
      <c r="AJ35" s="315"/>
      <c r="AK35" s="307"/>
      <c r="AL35" s="743" t="str">
        <f t="shared" si="0"/>
        <v/>
      </c>
      <c r="AM35" s="744"/>
      <c r="AN35" s="744" t="str">
        <f t="shared" si="1"/>
        <v/>
      </c>
      <c r="AO35" s="744"/>
      <c r="AR35" s="49" t="str">
        <f t="shared" si="2"/>
        <v>00000000000</v>
      </c>
      <c r="AS35" s="49">
        <f t="shared" si="3"/>
        <v>0</v>
      </c>
      <c r="AT35" s="49">
        <f t="shared" si="4"/>
        <v>0</v>
      </c>
      <c r="AU35" s="49">
        <f t="shared" si="5"/>
        <v>0</v>
      </c>
      <c r="AV35" s="49">
        <f t="shared" si="6"/>
        <v>0</v>
      </c>
      <c r="AW35" s="49">
        <f t="shared" si="15"/>
        <v>0</v>
      </c>
      <c r="AX35" s="49">
        <f t="shared" si="7"/>
        <v>0</v>
      </c>
      <c r="AY35" s="49">
        <f t="shared" si="8"/>
        <v>0</v>
      </c>
      <c r="AZ35" s="49">
        <f t="shared" si="9"/>
        <v>0</v>
      </c>
      <c r="BA35" s="49">
        <f t="shared" si="10"/>
        <v>0</v>
      </c>
      <c r="BB35" s="49">
        <f t="shared" si="11"/>
        <v>0</v>
      </c>
      <c r="BC35" s="49">
        <f t="shared" si="12"/>
        <v>0</v>
      </c>
      <c r="BD35" s="49">
        <f t="shared" si="16"/>
        <v>0</v>
      </c>
      <c r="BE35" s="49">
        <f t="shared" si="17"/>
        <v>0</v>
      </c>
      <c r="BF35" s="49" t="str">
        <f t="shared" si="13"/>
        <v>3</v>
      </c>
    </row>
    <row r="36" spans="1:63" ht="18.95" customHeight="1">
      <c r="A36" s="34"/>
      <c r="B36" s="309" t="str">
        <f t="shared" si="14"/>
        <v/>
      </c>
      <c r="C36" s="551"/>
      <c r="D36" s="552"/>
      <c r="E36" s="552"/>
      <c r="F36" s="552"/>
      <c r="G36" s="552"/>
      <c r="H36" s="310" t="s">
        <v>5</v>
      </c>
      <c r="I36" s="739"/>
      <c r="J36" s="739"/>
      <c r="K36" s="311" t="s">
        <v>5</v>
      </c>
      <c r="L36" s="359"/>
      <c r="M36" s="554"/>
      <c r="N36" s="555"/>
      <c r="O36" s="555"/>
      <c r="P36" s="555"/>
      <c r="Q36" s="555"/>
      <c r="R36" s="555"/>
      <c r="S36" s="555"/>
      <c r="T36" s="555"/>
      <c r="U36" s="555"/>
      <c r="V36" s="555"/>
      <c r="W36" s="555"/>
      <c r="X36" s="555"/>
      <c r="Y36" s="555"/>
      <c r="Z36" s="555"/>
      <c r="AA36" s="555"/>
      <c r="AB36" s="555"/>
      <c r="AC36" s="556"/>
      <c r="AD36" s="745"/>
      <c r="AE36" s="745"/>
      <c r="AF36" s="745"/>
      <c r="AG36" s="745"/>
      <c r="AH36" s="357"/>
      <c r="AI36" s="358"/>
      <c r="AJ36" s="315"/>
      <c r="AK36" s="307"/>
      <c r="AL36" s="743" t="str">
        <f t="shared" si="0"/>
        <v/>
      </c>
      <c r="AM36" s="744"/>
      <c r="AN36" s="744" t="str">
        <f t="shared" si="1"/>
        <v/>
      </c>
      <c r="AO36" s="744"/>
      <c r="AR36" s="49" t="str">
        <f t="shared" si="2"/>
        <v>00000000000</v>
      </c>
      <c r="AS36" s="49">
        <f t="shared" si="3"/>
        <v>0</v>
      </c>
      <c r="AT36" s="49">
        <f t="shared" si="4"/>
        <v>0</v>
      </c>
      <c r="AU36" s="49">
        <f t="shared" si="5"/>
        <v>0</v>
      </c>
      <c r="AV36" s="49">
        <f t="shared" si="6"/>
        <v>0</v>
      </c>
      <c r="AW36" s="49">
        <f t="shared" si="15"/>
        <v>0</v>
      </c>
      <c r="AX36" s="49">
        <f t="shared" si="7"/>
        <v>0</v>
      </c>
      <c r="AY36" s="49">
        <f t="shared" si="8"/>
        <v>0</v>
      </c>
      <c r="AZ36" s="49">
        <f t="shared" si="9"/>
        <v>0</v>
      </c>
      <c r="BA36" s="49">
        <f t="shared" si="10"/>
        <v>0</v>
      </c>
      <c r="BB36" s="49">
        <f t="shared" si="11"/>
        <v>0</v>
      </c>
      <c r="BC36" s="49">
        <f t="shared" si="12"/>
        <v>0</v>
      </c>
      <c r="BD36" s="49">
        <f t="shared" si="16"/>
        <v>0</v>
      </c>
      <c r="BE36" s="49">
        <f t="shared" si="17"/>
        <v>0</v>
      </c>
      <c r="BF36" s="49" t="str">
        <f t="shared" si="13"/>
        <v>3</v>
      </c>
    </row>
    <row r="37" spans="1:63" ht="18.95" customHeight="1">
      <c r="B37" s="309" t="str">
        <f t="shared" si="14"/>
        <v/>
      </c>
      <c r="C37" s="551"/>
      <c r="D37" s="552"/>
      <c r="E37" s="552"/>
      <c r="F37" s="552"/>
      <c r="G37" s="552"/>
      <c r="H37" s="310" t="s">
        <v>5</v>
      </c>
      <c r="I37" s="739"/>
      <c r="J37" s="739"/>
      <c r="K37" s="311" t="s">
        <v>5</v>
      </c>
      <c r="L37" s="359"/>
      <c r="M37" s="554"/>
      <c r="N37" s="555"/>
      <c r="O37" s="555"/>
      <c r="P37" s="555"/>
      <c r="Q37" s="555"/>
      <c r="R37" s="555"/>
      <c r="S37" s="555"/>
      <c r="T37" s="555"/>
      <c r="U37" s="555"/>
      <c r="V37" s="555"/>
      <c r="W37" s="555"/>
      <c r="X37" s="555"/>
      <c r="Y37" s="555"/>
      <c r="Z37" s="555"/>
      <c r="AA37" s="555"/>
      <c r="AB37" s="555"/>
      <c r="AC37" s="556"/>
      <c r="AD37" s="745"/>
      <c r="AE37" s="745"/>
      <c r="AF37" s="745"/>
      <c r="AG37" s="745"/>
      <c r="AH37" s="357"/>
      <c r="AI37" s="358"/>
      <c r="AJ37" s="315"/>
      <c r="AK37" s="307"/>
      <c r="AL37" s="743" t="str">
        <f t="shared" si="0"/>
        <v/>
      </c>
      <c r="AM37" s="744"/>
      <c r="AN37" s="744" t="str">
        <f t="shared" si="1"/>
        <v/>
      </c>
      <c r="AO37" s="744"/>
      <c r="AR37" s="49" t="str">
        <f t="shared" si="2"/>
        <v>00000000000</v>
      </c>
      <c r="AS37" s="49">
        <f t="shared" si="3"/>
        <v>0</v>
      </c>
      <c r="AT37" s="49">
        <f t="shared" si="4"/>
        <v>0</v>
      </c>
      <c r="AU37" s="49">
        <f t="shared" si="5"/>
        <v>0</v>
      </c>
      <c r="AV37" s="49">
        <f t="shared" si="6"/>
        <v>0</v>
      </c>
      <c r="AW37" s="49">
        <f t="shared" si="15"/>
        <v>0</v>
      </c>
      <c r="AX37" s="49">
        <f t="shared" si="7"/>
        <v>0</v>
      </c>
      <c r="AY37" s="49">
        <f t="shared" si="8"/>
        <v>0</v>
      </c>
      <c r="AZ37" s="49">
        <f t="shared" si="9"/>
        <v>0</v>
      </c>
      <c r="BA37" s="49">
        <f t="shared" si="10"/>
        <v>0</v>
      </c>
      <c r="BB37" s="49">
        <f t="shared" si="11"/>
        <v>0</v>
      </c>
      <c r="BC37" s="49">
        <f t="shared" si="12"/>
        <v>0</v>
      </c>
      <c r="BD37" s="49">
        <f t="shared" si="16"/>
        <v>0</v>
      </c>
      <c r="BE37" s="49">
        <f t="shared" si="17"/>
        <v>0</v>
      </c>
      <c r="BF37" s="49" t="str">
        <f t="shared" si="13"/>
        <v>3</v>
      </c>
    </row>
    <row r="38" spans="1:63" ht="18.95" customHeight="1">
      <c r="B38" s="309" t="str">
        <f t="shared" si="14"/>
        <v/>
      </c>
      <c r="C38" s="551"/>
      <c r="D38" s="552"/>
      <c r="E38" s="552"/>
      <c r="F38" s="552"/>
      <c r="G38" s="552"/>
      <c r="H38" s="310" t="s">
        <v>5</v>
      </c>
      <c r="I38" s="739"/>
      <c r="J38" s="739"/>
      <c r="K38" s="311" t="s">
        <v>5</v>
      </c>
      <c r="L38" s="359"/>
      <c r="M38" s="554"/>
      <c r="N38" s="555"/>
      <c r="O38" s="555"/>
      <c r="P38" s="555"/>
      <c r="Q38" s="555"/>
      <c r="R38" s="555"/>
      <c r="S38" s="555"/>
      <c r="T38" s="555"/>
      <c r="U38" s="555"/>
      <c r="V38" s="555"/>
      <c r="W38" s="555"/>
      <c r="X38" s="555"/>
      <c r="Y38" s="555"/>
      <c r="Z38" s="555"/>
      <c r="AA38" s="555"/>
      <c r="AB38" s="555"/>
      <c r="AC38" s="556"/>
      <c r="AD38" s="745"/>
      <c r="AE38" s="745"/>
      <c r="AF38" s="745"/>
      <c r="AG38" s="745"/>
      <c r="AH38" s="357"/>
      <c r="AI38" s="358"/>
      <c r="AJ38" s="315"/>
      <c r="AK38" s="307"/>
      <c r="AL38" s="743" t="str">
        <f t="shared" si="0"/>
        <v/>
      </c>
      <c r="AM38" s="744"/>
      <c r="AN38" s="744" t="str">
        <f t="shared" si="1"/>
        <v/>
      </c>
      <c r="AO38" s="744"/>
      <c r="AR38" s="49" t="str">
        <f t="shared" si="2"/>
        <v>00000000000</v>
      </c>
      <c r="AS38" s="49">
        <f t="shared" si="3"/>
        <v>0</v>
      </c>
      <c r="AT38" s="49">
        <f t="shared" si="4"/>
        <v>0</v>
      </c>
      <c r="AU38" s="49">
        <f t="shared" si="5"/>
        <v>0</v>
      </c>
      <c r="AV38" s="49">
        <f t="shared" si="6"/>
        <v>0</v>
      </c>
      <c r="AW38" s="49">
        <f t="shared" si="15"/>
        <v>0</v>
      </c>
      <c r="AX38" s="49">
        <f t="shared" si="7"/>
        <v>0</v>
      </c>
      <c r="AY38" s="49">
        <f t="shared" si="8"/>
        <v>0</v>
      </c>
      <c r="AZ38" s="49">
        <f t="shared" si="9"/>
        <v>0</v>
      </c>
      <c r="BA38" s="49">
        <f t="shared" si="10"/>
        <v>0</v>
      </c>
      <c r="BB38" s="49">
        <f t="shared" si="11"/>
        <v>0</v>
      </c>
      <c r="BC38" s="49">
        <f t="shared" si="12"/>
        <v>0</v>
      </c>
      <c r="BD38" s="49">
        <f t="shared" si="16"/>
        <v>0</v>
      </c>
      <c r="BE38" s="49">
        <f t="shared" si="17"/>
        <v>0</v>
      </c>
      <c r="BF38" s="49" t="str">
        <f t="shared" si="13"/>
        <v>3</v>
      </c>
    </row>
    <row r="39" spans="1:63" ht="18.95" customHeight="1">
      <c r="B39" s="309" t="str">
        <f t="shared" si="14"/>
        <v/>
      </c>
      <c r="C39" s="551"/>
      <c r="D39" s="552"/>
      <c r="E39" s="552"/>
      <c r="F39" s="552"/>
      <c r="G39" s="552"/>
      <c r="H39" s="310" t="s">
        <v>5</v>
      </c>
      <c r="I39" s="739"/>
      <c r="J39" s="739"/>
      <c r="K39" s="311" t="s">
        <v>5</v>
      </c>
      <c r="L39" s="359"/>
      <c r="M39" s="554"/>
      <c r="N39" s="555"/>
      <c r="O39" s="555"/>
      <c r="P39" s="555"/>
      <c r="Q39" s="555"/>
      <c r="R39" s="555"/>
      <c r="S39" s="555"/>
      <c r="T39" s="555"/>
      <c r="U39" s="555"/>
      <c r="V39" s="555"/>
      <c r="W39" s="555"/>
      <c r="X39" s="555"/>
      <c r="Y39" s="555"/>
      <c r="Z39" s="555"/>
      <c r="AA39" s="555"/>
      <c r="AB39" s="555"/>
      <c r="AC39" s="556"/>
      <c r="AD39" s="745"/>
      <c r="AE39" s="745"/>
      <c r="AF39" s="745"/>
      <c r="AG39" s="745"/>
      <c r="AH39" s="357"/>
      <c r="AI39" s="358"/>
      <c r="AJ39" s="315"/>
      <c r="AK39" s="307"/>
      <c r="AL39" s="743" t="str">
        <f t="shared" ref="AL39:AL44" si="18">IF(ISBLANK(AH39),"",IF(AH39=100,"100","")&amp;IF(AND(92.5&lt;=AH39,AH39&lt;100),"90","")&amp;IF(AND(87.5&lt;=AH39,AH39&lt;92.5),"85","")&amp;IF(AND(82.5&lt;=AH39,AH39&lt;87.5),"80","")&amp;IF(AND(77.5&lt;=AH39,AH39&lt;82.5),"75","")&amp;IF(AND(72.5&lt;=AH39,AH39&lt;77.5),"70","")&amp;IF(AND(67.5&lt;=AH39,AH39&lt;72.5),"65","")&amp;IF(AND(62.5&lt;=AH39,AH39&lt;67.5),"60","")&amp;IF(AND(57.5&lt;=AH39,AH39&lt;62.5),"55","")&amp;IF(AND(52.5&lt;=AH39,AH39&lt;57.5),"50","")&amp;IF(AND(47.5&lt;=AH39,AH39&lt;52.5),"45","")&amp;IF(AND(42.5&lt;=AH39,AH39&lt;47.5),"40","")&amp;IF(AND(37.5&lt;=AH39,AH39&lt;42.5),"35","")&amp;IF(AND(32.5&lt;=AH39,AH39&lt;37.5),"30","")&amp;IF(AND(27.5&lt;=AH39,AH39&lt;32.5),"25","")&amp;IF(AND(22.5&lt;=AH39,AH39&lt;27.5),"20","")&amp;IF(AND(17.5&lt;=AH39,AH39&lt;22.5),"15","")&amp;IF(AND(12.5&lt;=AH39,AH39&lt;17.5),"10","")&amp;IF(AND(10&lt;=AH39,AH39&lt;12.5),"5","")&amp;IF(AND(5&lt;AH39,AH39&lt;10),"5","")&amp;IF(AND(1&lt;AH39,AH39&lt;=5),"1","")&amp;IF(AND(0.1&lt;AH39,AH39&lt;=1),"0.1","")&amp;IF(AND(0.01&lt;AH39,AH39&lt;=0.1),"0.01","")&amp;IF(AND(0.001&lt;AH39,AH39&lt;=0.01),"0.001","")&amp;IF(AND(0.0001&lt;AH39,AH39&lt;=0.001),"0.0001","")&amp;IF(AND(0&lt;AH39,AH39&lt;=0.0001),"0","")&amp;IF(AH39=0,"0",""))</f>
        <v/>
      </c>
      <c r="AM39" s="744"/>
      <c r="AN39" s="744" t="str">
        <f t="shared" ref="AN39:AN44" si="19">IF(ISBLANK(AH39),"",IF(AH39=100,"100","")&amp;IF(AND(92.5&lt;=AH39,AH39&lt;100),"100","")&amp;IF(AND(87.5&lt;=AH39,AH39&lt;92.5),"95","")&amp;IF(AND(82.5&lt;=AH39,AH39&lt;87.5),"90","")&amp;IF(AND(77.5&lt;=AH39,AH39&lt;82.5),"85","")&amp;IF(AND(72.5&lt;=AH39,AH39&lt;77.5),"80","")&amp;IF(AND(67.5&lt;=AH39,AH39&lt;72.5),"75","")&amp;IF(AND(62.5&lt;=AH39,AH39&lt;67.5),"70","")&amp;IF(AND(57.5&lt;=AH39,AH39&lt;62.5),"65","")&amp;IF(AND(52.5&lt;=AH39,AH39&lt;57.5),"60","")&amp;IF(AND(47.5&lt;=AH39,AH39&lt;52.5),"55","")&amp;IF(AND(42.5&lt;=AH39,AH39&lt;47.5),"50","")&amp;IF(AND(37.5&lt;=AH39,AH39&lt;42.5),"45","")&amp;IF(AND(32.5&lt;=AH39,AH39&lt;37.5),"40","")&amp;IF(AND(27.5&lt;=AH39,AH39&lt;32.5),"35","")&amp;IF(AND(22.5&lt;=AH39,AH39&lt;27.5),"30","")&amp;IF(AND(17.5&lt;=AH39,AH39&lt;22.5),"25","")&amp;IF(AND(12.5&lt;=AH39,AH39&lt;17.5),"20","")&amp;IF(AND(10&lt;=AH39,AH39&lt;12.5),"15","")&amp;IF(AND(5&lt;AH39,AH39&lt;10),"10","")&amp;IF(AND(1&lt;AH39,AH39&lt;=5),"5","")&amp;IF(AND(0.1&lt;AH39,AH39&lt;=1),"1","")&amp;IF(AND(0.01&lt;AH39,AH39&lt;=0.1),"0.1","")&amp;IF(AND(0.001&lt;AH39,AH39&lt;=0.01),"0.01","")&amp;IF(AND(0.0001&lt;AH39,AH39&lt;=0.001),"0.001","")&amp;IF(AND(0&lt;AH39,AH39&lt;=0.0001),"0.0001","")&amp;IF(AH39=0,"0",""))</f>
        <v/>
      </c>
      <c r="AO39" s="744"/>
      <c r="AR39" s="49" t="str">
        <f t="shared" si="2"/>
        <v>00000000000</v>
      </c>
      <c r="AS39" s="49">
        <f t="shared" si="3"/>
        <v>0</v>
      </c>
      <c r="AT39" s="49">
        <f t="shared" si="4"/>
        <v>0</v>
      </c>
      <c r="AU39" s="49">
        <f t="shared" si="5"/>
        <v>0</v>
      </c>
      <c r="AV39" s="49">
        <f t="shared" si="6"/>
        <v>0</v>
      </c>
      <c r="AW39" s="49">
        <f t="shared" si="15"/>
        <v>0</v>
      </c>
      <c r="AX39" s="49">
        <f t="shared" si="7"/>
        <v>0</v>
      </c>
      <c r="AY39" s="49">
        <f t="shared" si="8"/>
        <v>0</v>
      </c>
      <c r="AZ39" s="49">
        <f t="shared" si="9"/>
        <v>0</v>
      </c>
      <c r="BA39" s="49">
        <f t="shared" si="10"/>
        <v>0</v>
      </c>
      <c r="BB39" s="49">
        <f t="shared" si="11"/>
        <v>0</v>
      </c>
      <c r="BC39" s="49">
        <f t="shared" si="12"/>
        <v>0</v>
      </c>
      <c r="BD39" s="49">
        <f t="shared" si="16"/>
        <v>0</v>
      </c>
      <c r="BE39" s="49">
        <f t="shared" si="17"/>
        <v>0</v>
      </c>
      <c r="BF39" s="49" t="str">
        <f t="shared" si="13"/>
        <v>3</v>
      </c>
    </row>
    <row r="40" spans="1:63" ht="18.95" customHeight="1">
      <c r="B40" s="309" t="str">
        <f t="shared" si="14"/>
        <v/>
      </c>
      <c r="C40" s="551"/>
      <c r="D40" s="552"/>
      <c r="E40" s="552"/>
      <c r="F40" s="552"/>
      <c r="G40" s="552"/>
      <c r="H40" s="310" t="s">
        <v>5</v>
      </c>
      <c r="I40" s="739"/>
      <c r="J40" s="739"/>
      <c r="K40" s="311" t="s">
        <v>5</v>
      </c>
      <c r="L40" s="359"/>
      <c r="M40" s="554"/>
      <c r="N40" s="555"/>
      <c r="O40" s="555"/>
      <c r="P40" s="555"/>
      <c r="Q40" s="555"/>
      <c r="R40" s="555"/>
      <c r="S40" s="555"/>
      <c r="T40" s="555"/>
      <c r="U40" s="555"/>
      <c r="V40" s="555"/>
      <c r="W40" s="555"/>
      <c r="X40" s="555"/>
      <c r="Y40" s="555"/>
      <c r="Z40" s="555"/>
      <c r="AA40" s="555"/>
      <c r="AB40" s="555"/>
      <c r="AC40" s="556"/>
      <c r="AD40" s="745"/>
      <c r="AE40" s="745"/>
      <c r="AF40" s="745"/>
      <c r="AG40" s="745"/>
      <c r="AH40" s="357"/>
      <c r="AI40" s="358"/>
      <c r="AJ40" s="315"/>
      <c r="AK40" s="307"/>
      <c r="AL40" s="743" t="str">
        <f t="shared" si="18"/>
        <v/>
      </c>
      <c r="AM40" s="744"/>
      <c r="AN40" s="744" t="str">
        <f t="shared" si="19"/>
        <v/>
      </c>
      <c r="AO40" s="744"/>
      <c r="AR40" s="49" t="str">
        <f t="shared" si="2"/>
        <v>00000000000</v>
      </c>
      <c r="AS40" s="49">
        <f t="shared" si="3"/>
        <v>0</v>
      </c>
      <c r="AT40" s="49">
        <f t="shared" si="4"/>
        <v>0</v>
      </c>
      <c r="AU40" s="49">
        <f t="shared" si="5"/>
        <v>0</v>
      </c>
      <c r="AV40" s="49">
        <f t="shared" si="6"/>
        <v>0</v>
      </c>
      <c r="AW40" s="49">
        <f t="shared" si="15"/>
        <v>0</v>
      </c>
      <c r="AX40" s="49">
        <f t="shared" si="7"/>
        <v>0</v>
      </c>
      <c r="AY40" s="49">
        <f t="shared" si="8"/>
        <v>0</v>
      </c>
      <c r="AZ40" s="49">
        <f t="shared" si="9"/>
        <v>0</v>
      </c>
      <c r="BA40" s="49">
        <f t="shared" si="10"/>
        <v>0</v>
      </c>
      <c r="BB40" s="49">
        <f t="shared" si="11"/>
        <v>0</v>
      </c>
      <c r="BC40" s="49">
        <f t="shared" si="12"/>
        <v>0</v>
      </c>
      <c r="BD40" s="49">
        <f t="shared" si="16"/>
        <v>0</v>
      </c>
      <c r="BE40" s="49">
        <f t="shared" si="17"/>
        <v>0</v>
      </c>
      <c r="BF40" s="49" t="str">
        <f t="shared" si="13"/>
        <v>3</v>
      </c>
    </row>
    <row r="41" spans="1:63" ht="18.95" customHeight="1">
      <c r="B41" s="309" t="str">
        <f t="shared" si="14"/>
        <v/>
      </c>
      <c r="C41" s="551"/>
      <c r="D41" s="552"/>
      <c r="E41" s="552"/>
      <c r="F41" s="552"/>
      <c r="G41" s="552"/>
      <c r="H41" s="310" t="s">
        <v>5</v>
      </c>
      <c r="I41" s="739"/>
      <c r="J41" s="739"/>
      <c r="K41" s="311" t="s">
        <v>5</v>
      </c>
      <c r="L41" s="359"/>
      <c r="M41" s="554"/>
      <c r="N41" s="555"/>
      <c r="O41" s="555"/>
      <c r="P41" s="555"/>
      <c r="Q41" s="555"/>
      <c r="R41" s="555"/>
      <c r="S41" s="555"/>
      <c r="T41" s="555"/>
      <c r="U41" s="555"/>
      <c r="V41" s="555"/>
      <c r="W41" s="555"/>
      <c r="X41" s="555"/>
      <c r="Y41" s="555"/>
      <c r="Z41" s="555"/>
      <c r="AA41" s="555"/>
      <c r="AB41" s="555"/>
      <c r="AC41" s="556"/>
      <c r="AD41" s="745"/>
      <c r="AE41" s="745"/>
      <c r="AF41" s="745"/>
      <c r="AG41" s="745"/>
      <c r="AH41" s="357"/>
      <c r="AI41" s="358"/>
      <c r="AJ41" s="315"/>
      <c r="AK41" s="307"/>
      <c r="AL41" s="743" t="str">
        <f t="shared" si="18"/>
        <v/>
      </c>
      <c r="AM41" s="744"/>
      <c r="AN41" s="744" t="str">
        <f t="shared" si="19"/>
        <v/>
      </c>
      <c r="AO41" s="744"/>
      <c r="AR41" s="49" t="str">
        <f t="shared" si="2"/>
        <v>00000000000</v>
      </c>
      <c r="AS41" s="49">
        <f t="shared" si="3"/>
        <v>0</v>
      </c>
      <c r="AT41" s="49">
        <f t="shared" si="4"/>
        <v>0</v>
      </c>
      <c r="AU41" s="49">
        <f t="shared" si="5"/>
        <v>0</v>
      </c>
      <c r="AV41" s="49">
        <f t="shared" si="6"/>
        <v>0</v>
      </c>
      <c r="AW41" s="49">
        <f t="shared" si="15"/>
        <v>0</v>
      </c>
      <c r="AX41" s="49">
        <f t="shared" si="7"/>
        <v>0</v>
      </c>
      <c r="AY41" s="49">
        <f t="shared" si="8"/>
        <v>0</v>
      </c>
      <c r="AZ41" s="49">
        <f t="shared" si="9"/>
        <v>0</v>
      </c>
      <c r="BA41" s="49">
        <f t="shared" si="10"/>
        <v>0</v>
      </c>
      <c r="BB41" s="49">
        <f t="shared" si="11"/>
        <v>0</v>
      </c>
      <c r="BC41" s="49">
        <f t="shared" si="12"/>
        <v>0</v>
      </c>
      <c r="BD41" s="49">
        <f t="shared" si="16"/>
        <v>0</v>
      </c>
      <c r="BE41" s="49">
        <f t="shared" si="17"/>
        <v>0</v>
      </c>
      <c r="BF41" s="49" t="str">
        <f t="shared" si="13"/>
        <v>3</v>
      </c>
    </row>
    <row r="42" spans="1:63" ht="18.95" customHeight="1">
      <c r="B42" s="309" t="str">
        <f t="shared" si="14"/>
        <v/>
      </c>
      <c r="C42" s="551"/>
      <c r="D42" s="552"/>
      <c r="E42" s="552"/>
      <c r="F42" s="552"/>
      <c r="G42" s="552"/>
      <c r="H42" s="310" t="s">
        <v>5</v>
      </c>
      <c r="I42" s="739"/>
      <c r="J42" s="739"/>
      <c r="K42" s="311" t="s">
        <v>5</v>
      </c>
      <c r="L42" s="359"/>
      <c r="M42" s="554"/>
      <c r="N42" s="555"/>
      <c r="O42" s="555"/>
      <c r="P42" s="555"/>
      <c r="Q42" s="555"/>
      <c r="R42" s="555"/>
      <c r="S42" s="555"/>
      <c r="T42" s="555"/>
      <c r="U42" s="555"/>
      <c r="V42" s="555"/>
      <c r="W42" s="555"/>
      <c r="X42" s="555"/>
      <c r="Y42" s="555"/>
      <c r="Z42" s="555"/>
      <c r="AA42" s="555"/>
      <c r="AB42" s="555"/>
      <c r="AC42" s="556"/>
      <c r="AD42" s="745"/>
      <c r="AE42" s="745"/>
      <c r="AF42" s="745"/>
      <c r="AG42" s="745"/>
      <c r="AH42" s="357"/>
      <c r="AI42" s="358"/>
      <c r="AJ42" s="315"/>
      <c r="AK42" s="307"/>
      <c r="AL42" s="743" t="str">
        <f t="shared" si="18"/>
        <v/>
      </c>
      <c r="AM42" s="744"/>
      <c r="AN42" s="744" t="str">
        <f t="shared" si="19"/>
        <v/>
      </c>
      <c r="AO42" s="744"/>
      <c r="AR42" s="49" t="str">
        <f t="shared" si="2"/>
        <v>00000000000</v>
      </c>
      <c r="AS42" s="49">
        <f t="shared" si="3"/>
        <v>0</v>
      </c>
      <c r="AT42" s="49">
        <f t="shared" si="4"/>
        <v>0</v>
      </c>
      <c r="AU42" s="49">
        <f t="shared" si="5"/>
        <v>0</v>
      </c>
      <c r="AV42" s="49">
        <f t="shared" si="6"/>
        <v>0</v>
      </c>
      <c r="AW42" s="49">
        <f t="shared" si="15"/>
        <v>0</v>
      </c>
      <c r="AX42" s="49">
        <f t="shared" si="7"/>
        <v>0</v>
      </c>
      <c r="AY42" s="49">
        <f t="shared" si="8"/>
        <v>0</v>
      </c>
      <c r="AZ42" s="49">
        <f t="shared" si="9"/>
        <v>0</v>
      </c>
      <c r="BA42" s="49">
        <f t="shared" si="10"/>
        <v>0</v>
      </c>
      <c r="BB42" s="49">
        <f t="shared" si="11"/>
        <v>0</v>
      </c>
      <c r="BC42" s="49">
        <f t="shared" si="12"/>
        <v>0</v>
      </c>
      <c r="BD42" s="49">
        <f t="shared" si="16"/>
        <v>0</v>
      </c>
      <c r="BE42" s="49">
        <f t="shared" si="17"/>
        <v>0</v>
      </c>
      <c r="BF42" s="49" t="str">
        <f t="shared" si="13"/>
        <v>3</v>
      </c>
    </row>
    <row r="43" spans="1:63" ht="18.95" customHeight="1">
      <c r="B43" s="309" t="str">
        <f t="shared" si="14"/>
        <v/>
      </c>
      <c r="C43" s="551"/>
      <c r="D43" s="552"/>
      <c r="E43" s="552"/>
      <c r="F43" s="552"/>
      <c r="G43" s="552"/>
      <c r="H43" s="310" t="s">
        <v>5</v>
      </c>
      <c r="I43" s="739"/>
      <c r="J43" s="739"/>
      <c r="K43" s="311" t="s">
        <v>5</v>
      </c>
      <c r="L43" s="359"/>
      <c r="M43" s="554"/>
      <c r="N43" s="555"/>
      <c r="O43" s="555"/>
      <c r="P43" s="555"/>
      <c r="Q43" s="555"/>
      <c r="R43" s="555"/>
      <c r="S43" s="555"/>
      <c r="T43" s="555"/>
      <c r="U43" s="555"/>
      <c r="V43" s="555"/>
      <c r="W43" s="555"/>
      <c r="X43" s="555"/>
      <c r="Y43" s="555"/>
      <c r="Z43" s="555"/>
      <c r="AA43" s="555"/>
      <c r="AB43" s="555"/>
      <c r="AC43" s="556"/>
      <c r="AD43" s="745"/>
      <c r="AE43" s="745"/>
      <c r="AF43" s="745"/>
      <c r="AG43" s="745"/>
      <c r="AH43" s="357"/>
      <c r="AI43" s="358"/>
      <c r="AJ43" s="315"/>
      <c r="AK43" s="307"/>
      <c r="AL43" s="743" t="str">
        <f t="shared" si="18"/>
        <v/>
      </c>
      <c r="AM43" s="744"/>
      <c r="AN43" s="744" t="str">
        <f t="shared" si="19"/>
        <v/>
      </c>
      <c r="AO43" s="744"/>
      <c r="AR43" s="49" t="str">
        <f t="shared" si="2"/>
        <v>00000000000</v>
      </c>
      <c r="AS43" s="49">
        <f t="shared" si="3"/>
        <v>0</v>
      </c>
      <c r="AT43" s="49">
        <f t="shared" si="4"/>
        <v>0</v>
      </c>
      <c r="AU43" s="49">
        <f t="shared" si="5"/>
        <v>0</v>
      </c>
      <c r="AV43" s="49">
        <f t="shared" si="6"/>
        <v>0</v>
      </c>
      <c r="AW43" s="49">
        <f t="shared" si="15"/>
        <v>0</v>
      </c>
      <c r="AX43" s="49">
        <f t="shared" si="7"/>
        <v>0</v>
      </c>
      <c r="AY43" s="49">
        <f t="shared" si="8"/>
        <v>0</v>
      </c>
      <c r="AZ43" s="49">
        <f t="shared" si="9"/>
        <v>0</v>
      </c>
      <c r="BA43" s="49">
        <f t="shared" si="10"/>
        <v>0</v>
      </c>
      <c r="BB43" s="49">
        <f t="shared" si="11"/>
        <v>0</v>
      </c>
      <c r="BC43" s="49">
        <f t="shared" si="12"/>
        <v>0</v>
      </c>
      <c r="BD43" s="49">
        <f t="shared" si="16"/>
        <v>0</v>
      </c>
      <c r="BE43" s="49">
        <f t="shared" si="17"/>
        <v>0</v>
      </c>
      <c r="BF43" s="49" t="str">
        <f t="shared" si="13"/>
        <v>3</v>
      </c>
    </row>
    <row r="44" spans="1:63" ht="18.95" customHeight="1">
      <c r="A44" s="34"/>
      <c r="B44" s="309" t="str">
        <f t="shared" si="14"/>
        <v/>
      </c>
      <c r="C44" s="551"/>
      <c r="D44" s="552"/>
      <c r="E44" s="552"/>
      <c r="F44" s="552"/>
      <c r="G44" s="552"/>
      <c r="H44" s="310" t="s">
        <v>5</v>
      </c>
      <c r="I44" s="739"/>
      <c r="J44" s="739"/>
      <c r="K44" s="311" t="s">
        <v>5</v>
      </c>
      <c r="L44" s="359"/>
      <c r="M44" s="554"/>
      <c r="N44" s="555"/>
      <c r="O44" s="555"/>
      <c r="P44" s="555"/>
      <c r="Q44" s="555"/>
      <c r="R44" s="555"/>
      <c r="S44" s="555"/>
      <c r="T44" s="555"/>
      <c r="U44" s="555"/>
      <c r="V44" s="555"/>
      <c r="W44" s="555"/>
      <c r="X44" s="555"/>
      <c r="Y44" s="555"/>
      <c r="Z44" s="555"/>
      <c r="AA44" s="555"/>
      <c r="AB44" s="555"/>
      <c r="AC44" s="556"/>
      <c r="AD44" s="745"/>
      <c r="AE44" s="745"/>
      <c r="AF44" s="745"/>
      <c r="AG44" s="745"/>
      <c r="AH44" s="357"/>
      <c r="AI44" s="358"/>
      <c r="AJ44" s="315"/>
      <c r="AK44" s="307"/>
      <c r="AL44" s="743" t="str">
        <f t="shared" si="18"/>
        <v/>
      </c>
      <c r="AM44" s="744"/>
      <c r="AN44" s="744" t="str">
        <f t="shared" si="19"/>
        <v/>
      </c>
      <c r="AO44" s="744"/>
      <c r="AR44" s="49" t="str">
        <f t="shared" si="2"/>
        <v>00000000000</v>
      </c>
      <c r="AS44" s="49">
        <f t="shared" si="3"/>
        <v>0</v>
      </c>
      <c r="AT44" s="49">
        <f t="shared" si="4"/>
        <v>0</v>
      </c>
      <c r="AU44" s="49">
        <f t="shared" si="5"/>
        <v>0</v>
      </c>
      <c r="AV44" s="49">
        <f t="shared" si="6"/>
        <v>0</v>
      </c>
      <c r="AW44" s="49">
        <f t="shared" si="15"/>
        <v>0</v>
      </c>
      <c r="AX44" s="49">
        <f t="shared" si="7"/>
        <v>0</v>
      </c>
      <c r="AY44" s="49">
        <f t="shared" si="8"/>
        <v>0</v>
      </c>
      <c r="AZ44" s="49">
        <f t="shared" si="9"/>
        <v>0</v>
      </c>
      <c r="BA44" s="49">
        <f t="shared" si="10"/>
        <v>0</v>
      </c>
      <c r="BB44" s="49">
        <f t="shared" si="11"/>
        <v>0</v>
      </c>
      <c r="BC44" s="49">
        <f t="shared" si="12"/>
        <v>0</v>
      </c>
      <c r="BD44" s="49">
        <f t="shared" si="16"/>
        <v>0</v>
      </c>
      <c r="BE44" s="49">
        <f t="shared" si="17"/>
        <v>0</v>
      </c>
      <c r="BF44" s="49" t="str">
        <f t="shared" si="13"/>
        <v>3</v>
      </c>
    </row>
    <row r="45" spans="1:63" ht="19.899999999999999" customHeight="1">
      <c r="A45" s="34"/>
      <c r="B45" s="567"/>
      <c r="C45" s="568"/>
      <c r="D45" s="568"/>
      <c r="E45" s="568"/>
      <c r="F45" s="568"/>
      <c r="G45" s="568"/>
      <c r="H45" s="318"/>
      <c r="I45" s="586"/>
      <c r="J45" s="586"/>
      <c r="K45" s="319"/>
      <c r="L45" s="320"/>
      <c r="M45" s="587"/>
      <c r="N45" s="587"/>
      <c r="O45" s="587"/>
      <c r="P45" s="587"/>
      <c r="Q45" s="587"/>
      <c r="R45" s="587"/>
      <c r="S45" s="587"/>
      <c r="T45" s="587"/>
      <c r="U45" s="587"/>
      <c r="V45" s="587"/>
      <c r="W45" s="587"/>
      <c r="X45" s="587"/>
      <c r="Y45" s="587"/>
      <c r="Z45" s="587"/>
      <c r="AA45" s="587"/>
      <c r="AB45" s="587"/>
      <c r="AC45" s="587"/>
      <c r="AD45" s="756">
        <f>SUM(AD12:AE44)</f>
        <v>0</v>
      </c>
      <c r="AE45" s="756"/>
      <c r="AF45" s="756">
        <f>SUM(AF12:AG44)</f>
        <v>0</v>
      </c>
      <c r="AG45" s="756"/>
      <c r="AH45" s="757">
        <f>SUM(AH12:AH44)</f>
        <v>0</v>
      </c>
      <c r="AI45" s="757"/>
      <c r="AJ45" s="321"/>
      <c r="AK45" s="308"/>
    </row>
    <row r="46" spans="1:63" ht="18">
      <c r="A46" s="34"/>
      <c r="B46" s="338" t="s">
        <v>669</v>
      </c>
      <c r="C46" s="339"/>
      <c r="D46" s="340"/>
      <c r="E46" s="340"/>
      <c r="F46" s="340"/>
      <c r="G46" s="340"/>
      <c r="H46" s="340"/>
      <c r="I46" s="340"/>
      <c r="J46" s="340"/>
      <c r="K46" s="340"/>
      <c r="L46" s="340"/>
      <c r="M46" s="340"/>
      <c r="N46" s="340"/>
      <c r="O46" s="340"/>
      <c r="P46" s="340"/>
      <c r="Q46" s="340"/>
      <c r="R46" s="340"/>
      <c r="S46" s="340"/>
      <c r="T46" s="340"/>
      <c r="U46" s="340"/>
      <c r="V46" s="340"/>
      <c r="W46" s="340"/>
      <c r="X46" s="340"/>
      <c r="Y46" s="340"/>
      <c r="Z46" s="340"/>
      <c r="AA46" s="340"/>
      <c r="AB46" s="340"/>
      <c r="AC46" s="340"/>
      <c r="AD46" s="340"/>
      <c r="AE46" s="340"/>
      <c r="AF46" s="340"/>
      <c r="AG46" s="340"/>
      <c r="AH46" s="758" t="str">
        <f>IF(AND(AD45=0, AF45=0, AH45&gt;0), IF(AND(99&lt;=AH45,AH45&lt;=101), "", "合計100±１の範囲に収めてください"), "")</f>
        <v/>
      </c>
      <c r="AI46" s="758"/>
      <c r="AJ46" s="758"/>
      <c r="AK46" s="758"/>
    </row>
    <row r="47" spans="1:63" ht="34.5" customHeight="1">
      <c r="A47" s="34"/>
      <c r="B47" s="750" t="s">
        <v>847</v>
      </c>
      <c r="C47" s="751"/>
      <c r="D47" s="751"/>
      <c r="E47" s="751"/>
      <c r="F47" s="751"/>
      <c r="G47" s="751"/>
      <c r="H47" s="751"/>
      <c r="I47" s="751"/>
      <c r="J47" s="751"/>
      <c r="K47" s="751"/>
      <c r="L47" s="751"/>
      <c r="M47" s="751"/>
      <c r="N47" s="751"/>
      <c r="O47" s="751"/>
      <c r="P47" s="751"/>
      <c r="Q47" s="751"/>
      <c r="R47" s="751"/>
      <c r="S47" s="751"/>
      <c r="T47" s="751"/>
      <c r="U47" s="751"/>
      <c r="V47" s="751"/>
      <c r="W47" s="751"/>
      <c r="X47" s="751"/>
      <c r="Y47" s="751"/>
      <c r="Z47" s="751"/>
      <c r="AA47" s="751"/>
      <c r="AB47" s="751"/>
      <c r="AC47" s="751"/>
      <c r="AD47" s="751"/>
      <c r="AE47" s="751"/>
      <c r="AF47" s="751"/>
      <c r="AG47" s="751"/>
      <c r="AH47" s="751"/>
      <c r="AI47" s="751"/>
      <c r="AJ47" s="751"/>
      <c r="AK47" s="752"/>
    </row>
    <row r="48" spans="1:63" s="47" customFormat="1" ht="34.5" customHeight="1">
      <c r="A48" s="34"/>
      <c r="B48" s="750"/>
      <c r="C48" s="751"/>
      <c r="D48" s="751"/>
      <c r="E48" s="751"/>
      <c r="F48" s="751"/>
      <c r="G48" s="751"/>
      <c r="H48" s="751"/>
      <c r="I48" s="751"/>
      <c r="J48" s="751"/>
      <c r="K48" s="751"/>
      <c r="L48" s="751"/>
      <c r="M48" s="751"/>
      <c r="N48" s="751"/>
      <c r="O48" s="751"/>
      <c r="P48" s="751"/>
      <c r="Q48" s="751"/>
      <c r="R48" s="751"/>
      <c r="S48" s="751"/>
      <c r="T48" s="751"/>
      <c r="U48" s="751"/>
      <c r="V48" s="751"/>
      <c r="W48" s="751"/>
      <c r="X48" s="751"/>
      <c r="Y48" s="751"/>
      <c r="Z48" s="751"/>
      <c r="AA48" s="751"/>
      <c r="AB48" s="751"/>
      <c r="AC48" s="751"/>
      <c r="AD48" s="751"/>
      <c r="AE48" s="751"/>
      <c r="AF48" s="751"/>
      <c r="AG48" s="751"/>
      <c r="AH48" s="751"/>
      <c r="AI48" s="751"/>
      <c r="AJ48" s="751"/>
      <c r="AK48" s="752"/>
      <c r="AP48" s="1"/>
      <c r="AQ48" s="1"/>
      <c r="AR48" s="1"/>
      <c r="AS48" s="1"/>
      <c r="AT48" s="1"/>
      <c r="AU48" s="1"/>
      <c r="AV48" s="1"/>
      <c r="AW48" s="1"/>
      <c r="AX48" s="1"/>
      <c r="AY48" s="1"/>
      <c r="AZ48" s="1"/>
      <c r="BA48" s="1"/>
      <c r="BB48" s="1"/>
      <c r="BC48" s="1"/>
      <c r="BD48" s="1"/>
      <c r="BE48" s="1"/>
      <c r="BF48" s="1"/>
      <c r="BG48" s="1"/>
      <c r="BH48" s="1"/>
      <c r="BI48" s="1"/>
      <c r="BJ48" s="1"/>
      <c r="BK48" s="1"/>
    </row>
    <row r="49" spans="1:63" s="47" customFormat="1" ht="34.5" customHeight="1">
      <c r="A49" s="34"/>
      <c r="B49" s="750"/>
      <c r="C49" s="751"/>
      <c r="D49" s="751"/>
      <c r="E49" s="751"/>
      <c r="F49" s="751"/>
      <c r="G49" s="751"/>
      <c r="H49" s="751"/>
      <c r="I49" s="751"/>
      <c r="J49" s="751"/>
      <c r="K49" s="751"/>
      <c r="L49" s="751"/>
      <c r="M49" s="751"/>
      <c r="N49" s="751"/>
      <c r="O49" s="751"/>
      <c r="P49" s="751"/>
      <c r="Q49" s="751"/>
      <c r="R49" s="751"/>
      <c r="S49" s="751"/>
      <c r="T49" s="751"/>
      <c r="U49" s="751"/>
      <c r="V49" s="751"/>
      <c r="W49" s="751"/>
      <c r="X49" s="751"/>
      <c r="Y49" s="751"/>
      <c r="Z49" s="751"/>
      <c r="AA49" s="751"/>
      <c r="AB49" s="751"/>
      <c r="AC49" s="751"/>
      <c r="AD49" s="751"/>
      <c r="AE49" s="751"/>
      <c r="AF49" s="751"/>
      <c r="AG49" s="751"/>
      <c r="AH49" s="751"/>
      <c r="AI49" s="751"/>
      <c r="AJ49" s="751"/>
      <c r="AK49" s="752"/>
      <c r="AP49" s="1"/>
      <c r="AQ49" s="1"/>
      <c r="AR49" s="1"/>
      <c r="AS49" s="1"/>
      <c r="AT49" s="1"/>
      <c r="AU49" s="1"/>
      <c r="AV49" s="1"/>
      <c r="AW49" s="1"/>
      <c r="AX49" s="1"/>
      <c r="AY49" s="1"/>
      <c r="AZ49" s="1"/>
      <c r="BA49" s="1"/>
      <c r="BB49" s="1"/>
      <c r="BC49" s="1"/>
      <c r="BD49" s="1"/>
      <c r="BE49" s="1"/>
      <c r="BF49" s="1"/>
      <c r="BG49" s="1"/>
      <c r="BH49" s="1"/>
      <c r="BI49" s="1"/>
      <c r="BJ49" s="1"/>
      <c r="BK49" s="1"/>
    </row>
    <row r="50" spans="1:63" s="47" customFormat="1" ht="34.5" customHeight="1" thickBot="1">
      <c r="A50" s="34"/>
      <c r="B50" s="753"/>
      <c r="C50" s="754"/>
      <c r="D50" s="754"/>
      <c r="E50" s="754"/>
      <c r="F50" s="754"/>
      <c r="G50" s="754"/>
      <c r="H50" s="754"/>
      <c r="I50" s="754"/>
      <c r="J50" s="754"/>
      <c r="K50" s="754"/>
      <c r="L50" s="754"/>
      <c r="M50" s="754"/>
      <c r="N50" s="754"/>
      <c r="O50" s="754"/>
      <c r="P50" s="754"/>
      <c r="Q50" s="754"/>
      <c r="R50" s="754"/>
      <c r="S50" s="754"/>
      <c r="T50" s="754"/>
      <c r="U50" s="754"/>
      <c r="V50" s="754"/>
      <c r="W50" s="754"/>
      <c r="X50" s="754"/>
      <c r="Y50" s="754"/>
      <c r="Z50" s="754"/>
      <c r="AA50" s="754"/>
      <c r="AB50" s="754"/>
      <c r="AC50" s="754"/>
      <c r="AD50" s="754"/>
      <c r="AE50" s="754"/>
      <c r="AF50" s="754"/>
      <c r="AG50" s="754"/>
      <c r="AH50" s="754"/>
      <c r="AI50" s="754"/>
      <c r="AJ50" s="754"/>
      <c r="AK50" s="755"/>
      <c r="AP50" s="1"/>
      <c r="AQ50" s="1"/>
      <c r="AR50" s="1"/>
      <c r="AS50" s="1"/>
      <c r="AT50" s="1"/>
      <c r="AU50" s="1"/>
      <c r="AV50" s="1"/>
      <c r="AW50" s="1"/>
      <c r="AX50" s="1"/>
      <c r="AY50" s="1"/>
      <c r="AZ50" s="1"/>
      <c r="BA50" s="1"/>
      <c r="BB50" s="1"/>
      <c r="BC50" s="1"/>
      <c r="BD50" s="1"/>
      <c r="BE50" s="1"/>
      <c r="BF50" s="1"/>
      <c r="BG50" s="1"/>
      <c r="BH50" s="1"/>
      <c r="BI50" s="1"/>
      <c r="BJ50" s="1"/>
      <c r="BK50" s="1"/>
    </row>
    <row r="51" spans="1:63" s="47" customFormat="1" ht="14.25">
      <c r="A51" s="104"/>
      <c r="B51" s="104"/>
      <c r="C51" s="746"/>
      <c r="D51" s="746"/>
      <c r="E51" s="746"/>
      <c r="F51" s="746"/>
      <c r="G51" s="746"/>
      <c r="H51" s="100"/>
      <c r="I51" s="747"/>
      <c r="J51" s="747"/>
      <c r="K51" s="101"/>
      <c r="L51" s="102"/>
      <c r="M51" s="748"/>
      <c r="N51" s="748"/>
      <c r="O51" s="748"/>
      <c r="P51" s="748"/>
      <c r="Q51" s="748"/>
      <c r="R51" s="748"/>
      <c r="S51" s="748"/>
      <c r="T51" s="748"/>
      <c r="U51" s="748"/>
      <c r="V51" s="748"/>
      <c r="W51" s="748"/>
      <c r="X51" s="748"/>
      <c r="Y51" s="748"/>
      <c r="Z51" s="748"/>
      <c r="AA51" s="748"/>
      <c r="AB51" s="748"/>
      <c r="AC51" s="748"/>
      <c r="AD51" s="749"/>
      <c r="AE51" s="749"/>
      <c r="AF51" s="749"/>
      <c r="AG51" s="749"/>
      <c r="AH51" s="105"/>
      <c r="AI51" s="105"/>
      <c r="AJ51" s="104"/>
      <c r="AK51" s="104"/>
      <c r="AP51" s="1"/>
      <c r="AQ51" s="1"/>
      <c r="AR51" s="1"/>
      <c r="AS51" s="1"/>
      <c r="AT51" s="1"/>
      <c r="AU51" s="1"/>
      <c r="AV51" s="1"/>
      <c r="AW51" s="1"/>
      <c r="AX51" s="1"/>
      <c r="AY51" s="1"/>
      <c r="AZ51" s="1"/>
      <c r="BA51" s="1"/>
      <c r="BB51" s="1"/>
      <c r="BC51" s="1"/>
      <c r="BD51" s="1"/>
      <c r="BE51" s="1"/>
      <c r="BF51" s="1"/>
      <c r="BG51" s="1"/>
      <c r="BH51" s="1"/>
      <c r="BI51" s="1"/>
      <c r="BJ51" s="1"/>
      <c r="BK51" s="1"/>
    </row>
  </sheetData>
  <sheetProtection selectLockedCells="1"/>
  <protectedRanges>
    <protectedRange sqref="Z4 M50:AI51 M47:AI47 M45:AK46 M12:AI44" name="調査票製品"/>
    <protectedRange sqref="B45 C50:G51 I50:J51 L50:L51 D13:G47 C13:C44 C46:C47 C12:G12 I12:J47 L12:L47" name="調査票製品_3"/>
  </protectedRanges>
  <customSheetViews>
    <customSheetView guid="{EE3F9A73-BD6B-4190-946A-287F3FC769AE}" showPageBreaks="1" printArea="1" view="pageBreakPreview" topLeftCell="A37">
      <selection activeCell="M14" sqref="M14:AC14"/>
      <pageMargins left="0.23622047244094491" right="0.23622047244094491" top="0.74803149606299213" bottom="0.74803149606299213" header="0.31496062992125984" footer="0.31496062992125984"/>
      <pageSetup paperSize="9" scale="75" orientation="portrait" r:id="rId1"/>
      <headerFooter alignWithMargins="0"/>
    </customSheetView>
  </customSheetViews>
  <mergeCells count="260">
    <mergeCell ref="AL44:AM44"/>
    <mergeCell ref="AN39:AO39"/>
    <mergeCell ref="AN40:AO40"/>
    <mergeCell ref="AN41:AO41"/>
    <mergeCell ref="AN42:AO42"/>
    <mergeCell ref="AN43:AO43"/>
    <mergeCell ref="AN44:AO44"/>
    <mergeCell ref="AN34:AO34"/>
    <mergeCell ref="AN35:AO35"/>
    <mergeCell ref="AN36:AO36"/>
    <mergeCell ref="AN37:AO37"/>
    <mergeCell ref="AN38:AO38"/>
    <mergeCell ref="AL39:AM39"/>
    <mergeCell ref="AL40:AM40"/>
    <mergeCell ref="AL41:AM41"/>
    <mergeCell ref="AL42:AM42"/>
    <mergeCell ref="AN26:AO26"/>
    <mergeCell ref="AN27:AO27"/>
    <mergeCell ref="AN28:AO28"/>
    <mergeCell ref="AN29:AO29"/>
    <mergeCell ref="AN30:AO30"/>
    <mergeCell ref="AN31:AO31"/>
    <mergeCell ref="AN32:AO32"/>
    <mergeCell ref="AN33:AO33"/>
    <mergeCell ref="AL43:AM43"/>
    <mergeCell ref="AL32:AM32"/>
    <mergeCell ref="AL33:AM33"/>
    <mergeCell ref="AL34:AM34"/>
    <mergeCell ref="AL35:AM35"/>
    <mergeCell ref="AL36:AM36"/>
    <mergeCell ref="AL37:AM37"/>
    <mergeCell ref="AL38:AM38"/>
    <mergeCell ref="AL26:AM26"/>
    <mergeCell ref="AL27:AM27"/>
    <mergeCell ref="AL28:AM28"/>
    <mergeCell ref="AL29:AM29"/>
    <mergeCell ref="AL30:AM30"/>
    <mergeCell ref="AL31:AM31"/>
    <mergeCell ref="AL10:AO10"/>
    <mergeCell ref="AL11:AM11"/>
    <mergeCell ref="AN11:AO11"/>
    <mergeCell ref="AN12:AO12"/>
    <mergeCell ref="AN13:AO13"/>
    <mergeCell ref="AN14:AO14"/>
    <mergeCell ref="AN15:AO15"/>
    <mergeCell ref="AN16:AO16"/>
    <mergeCell ref="AN17:AO17"/>
    <mergeCell ref="AL14:AM14"/>
    <mergeCell ref="AL15:AM15"/>
    <mergeCell ref="AL16:AM16"/>
    <mergeCell ref="AL17:AM17"/>
    <mergeCell ref="AN18:AO18"/>
    <mergeCell ref="AN19:AO19"/>
    <mergeCell ref="AN20:AO20"/>
    <mergeCell ref="AN21:AO21"/>
    <mergeCell ref="AN22:AO22"/>
    <mergeCell ref="AN23:AO23"/>
    <mergeCell ref="AN24:AO24"/>
    <mergeCell ref="AN25:AO25"/>
    <mergeCell ref="AL23:AM23"/>
    <mergeCell ref="AL24:AM24"/>
    <mergeCell ref="AL25:AM25"/>
    <mergeCell ref="AL18:AM18"/>
    <mergeCell ref="AL19:AM19"/>
    <mergeCell ref="AL20:AM20"/>
    <mergeCell ref="AL21:AM21"/>
    <mergeCell ref="AL22:AM22"/>
    <mergeCell ref="C44:G44"/>
    <mergeCell ref="I44:J44"/>
    <mergeCell ref="M44:AC44"/>
    <mergeCell ref="AD44:AE44"/>
    <mergeCell ref="AF44:AG44"/>
    <mergeCell ref="C51:G51"/>
    <mergeCell ref="I51:J51"/>
    <mergeCell ref="M51:AC51"/>
    <mergeCell ref="AD51:AE51"/>
    <mergeCell ref="AF51:AG51"/>
    <mergeCell ref="B47:AK50"/>
    <mergeCell ref="B45:G45"/>
    <mergeCell ref="I45:J45"/>
    <mergeCell ref="M45:AC45"/>
    <mergeCell ref="AD45:AE45"/>
    <mergeCell ref="AF45:AG45"/>
    <mergeCell ref="AH45:AI45"/>
    <mergeCell ref="AH46:AK46"/>
    <mergeCell ref="C42:G42"/>
    <mergeCell ref="I42:J42"/>
    <mergeCell ref="M42:AC42"/>
    <mergeCell ref="AD42:AE42"/>
    <mergeCell ref="AF42:AG42"/>
    <mergeCell ref="C43:G43"/>
    <mergeCell ref="I43:J43"/>
    <mergeCell ref="M43:AC43"/>
    <mergeCell ref="AD43:AE43"/>
    <mergeCell ref="AF43:AG43"/>
    <mergeCell ref="C40:G40"/>
    <mergeCell ref="I40:J40"/>
    <mergeCell ref="M40:AC40"/>
    <mergeCell ref="AD40:AE40"/>
    <mergeCell ref="AF40:AG40"/>
    <mergeCell ref="C41:G41"/>
    <mergeCell ref="I41:J41"/>
    <mergeCell ref="M41:AC41"/>
    <mergeCell ref="AD41:AE41"/>
    <mergeCell ref="AF41:AG41"/>
    <mergeCell ref="C38:G38"/>
    <mergeCell ref="I38:J38"/>
    <mergeCell ref="M38:AC38"/>
    <mergeCell ref="AD38:AE38"/>
    <mergeCell ref="AF38:AG38"/>
    <mergeCell ref="C39:G39"/>
    <mergeCell ref="I39:J39"/>
    <mergeCell ref="M39:AC39"/>
    <mergeCell ref="AD39:AE39"/>
    <mergeCell ref="AF39:AG39"/>
    <mergeCell ref="C36:G36"/>
    <mergeCell ref="I36:J36"/>
    <mergeCell ref="M36:AC36"/>
    <mergeCell ref="AD36:AE36"/>
    <mergeCell ref="AF36:AG36"/>
    <mergeCell ref="C37:G37"/>
    <mergeCell ref="I37:J37"/>
    <mergeCell ref="M37:AC37"/>
    <mergeCell ref="AD37:AE37"/>
    <mergeCell ref="AF37:AG37"/>
    <mergeCell ref="C34:G34"/>
    <mergeCell ref="I34:J34"/>
    <mergeCell ref="M34:AC34"/>
    <mergeCell ref="AD34:AE34"/>
    <mergeCell ref="AF34:AG34"/>
    <mergeCell ref="C35:G35"/>
    <mergeCell ref="I35:J35"/>
    <mergeCell ref="M35:AC35"/>
    <mergeCell ref="AD35:AE35"/>
    <mergeCell ref="AF35:AG35"/>
    <mergeCell ref="C32:G32"/>
    <mergeCell ref="I32:J32"/>
    <mergeCell ref="M32:AC32"/>
    <mergeCell ref="AD32:AE32"/>
    <mergeCell ref="AF32:AG32"/>
    <mergeCell ref="C33:G33"/>
    <mergeCell ref="I33:J33"/>
    <mergeCell ref="M33:AC33"/>
    <mergeCell ref="AD33:AE33"/>
    <mergeCell ref="AF33:AG33"/>
    <mergeCell ref="C30:G30"/>
    <mergeCell ref="I30:J30"/>
    <mergeCell ref="M30:AC30"/>
    <mergeCell ref="AD30:AE30"/>
    <mergeCell ref="AF30:AG30"/>
    <mergeCell ref="C31:G31"/>
    <mergeCell ref="I31:J31"/>
    <mergeCell ref="M31:AC31"/>
    <mergeCell ref="AD31:AE31"/>
    <mergeCell ref="AF31:AG31"/>
    <mergeCell ref="C28:G28"/>
    <mergeCell ref="I28:J28"/>
    <mergeCell ref="M28:AC28"/>
    <mergeCell ref="AD28:AE28"/>
    <mergeCell ref="AF28:AG28"/>
    <mergeCell ref="C29:G29"/>
    <mergeCell ref="I29:J29"/>
    <mergeCell ref="M29:AC29"/>
    <mergeCell ref="AD29:AE29"/>
    <mergeCell ref="AF29:AG29"/>
    <mergeCell ref="C26:G26"/>
    <mergeCell ref="I26:J26"/>
    <mergeCell ref="M26:AC26"/>
    <mergeCell ref="AD26:AE26"/>
    <mergeCell ref="AF26:AG26"/>
    <mergeCell ref="C27:G27"/>
    <mergeCell ref="I27:J27"/>
    <mergeCell ref="M27:AC27"/>
    <mergeCell ref="AD27:AE27"/>
    <mergeCell ref="AF27:AG27"/>
    <mergeCell ref="C24:G24"/>
    <mergeCell ref="I24:J24"/>
    <mergeCell ref="M24:AC24"/>
    <mergeCell ref="AD24:AE24"/>
    <mergeCell ref="AF24:AG24"/>
    <mergeCell ref="C25:G25"/>
    <mergeCell ref="I25:J25"/>
    <mergeCell ref="M25:AC25"/>
    <mergeCell ref="AD25:AE25"/>
    <mergeCell ref="AF25:AG25"/>
    <mergeCell ref="C22:G22"/>
    <mergeCell ref="I22:J22"/>
    <mergeCell ref="M22:AC22"/>
    <mergeCell ref="AD22:AE22"/>
    <mergeCell ref="AF22:AG22"/>
    <mergeCell ref="C23:G23"/>
    <mergeCell ref="I23:J23"/>
    <mergeCell ref="M23:AC23"/>
    <mergeCell ref="AD23:AE23"/>
    <mergeCell ref="AF23:AG23"/>
    <mergeCell ref="C20:G20"/>
    <mergeCell ref="I20:J20"/>
    <mergeCell ref="M20:AC20"/>
    <mergeCell ref="AD20:AE20"/>
    <mergeCell ref="AF20:AG20"/>
    <mergeCell ref="C21:G21"/>
    <mergeCell ref="I21:J21"/>
    <mergeCell ref="M21:AC21"/>
    <mergeCell ref="AD21:AE21"/>
    <mergeCell ref="AF21:AG21"/>
    <mergeCell ref="C18:G18"/>
    <mergeCell ref="I18:J18"/>
    <mergeCell ref="M18:AC18"/>
    <mergeCell ref="AD18:AE18"/>
    <mergeCell ref="AF18:AG18"/>
    <mergeCell ref="C19:G19"/>
    <mergeCell ref="I19:J19"/>
    <mergeCell ref="M19:AC19"/>
    <mergeCell ref="AD19:AE19"/>
    <mergeCell ref="AF19:AG19"/>
    <mergeCell ref="C16:G16"/>
    <mergeCell ref="I16:J16"/>
    <mergeCell ref="M16:AC16"/>
    <mergeCell ref="AD16:AE16"/>
    <mergeCell ref="AF16:AG16"/>
    <mergeCell ref="C17:G17"/>
    <mergeCell ref="I17:J17"/>
    <mergeCell ref="M17:AC17"/>
    <mergeCell ref="AD17:AE17"/>
    <mergeCell ref="AF17:AG17"/>
    <mergeCell ref="C14:G14"/>
    <mergeCell ref="I14:J14"/>
    <mergeCell ref="M14:AC14"/>
    <mergeCell ref="AD14:AE14"/>
    <mergeCell ref="AF14:AG14"/>
    <mergeCell ref="C15:G15"/>
    <mergeCell ref="I15:J15"/>
    <mergeCell ref="M15:AC15"/>
    <mergeCell ref="AD15:AE15"/>
    <mergeCell ref="AF15:AG15"/>
    <mergeCell ref="C12:G12"/>
    <mergeCell ref="I12:J12"/>
    <mergeCell ref="M12:AC12"/>
    <mergeCell ref="AD12:AE12"/>
    <mergeCell ref="AF12:AG12"/>
    <mergeCell ref="AL12:AM12"/>
    <mergeCell ref="C13:G13"/>
    <mergeCell ref="I13:J13"/>
    <mergeCell ref="M13:AC13"/>
    <mergeCell ref="AD13:AE13"/>
    <mergeCell ref="AF13:AG13"/>
    <mergeCell ref="AL13:AM13"/>
    <mergeCell ref="Z3:AK3"/>
    <mergeCell ref="Z4:AK4"/>
    <mergeCell ref="B6:AK7"/>
    <mergeCell ref="AD9:AG9"/>
    <mergeCell ref="B10:B11"/>
    <mergeCell ref="C10:L11"/>
    <mergeCell ref="M10:AC11"/>
    <mergeCell ref="AD10:AI10"/>
    <mergeCell ref="AJ10:AJ11"/>
    <mergeCell ref="AK10:AK11"/>
    <mergeCell ref="AD11:AE11"/>
    <mergeCell ref="AF11:AG11"/>
    <mergeCell ref="AH11:AI11"/>
  </mergeCells>
  <phoneticPr fontId="25"/>
  <dataValidations count="15">
    <dataValidation type="list" allowBlank="1" showInputMessage="1" showErrorMessage="1" sqref="AK12:AK44" xr:uid="{E5DEEB88-FEF0-4514-94C7-BD9BF1DF1B9B}">
      <formula1>$BF$2:$BF$7</formula1>
    </dataValidation>
    <dataValidation type="textLength" imeMode="halfAlpha" operator="equal" allowBlank="1" showInputMessage="1" showErrorMessage="1" sqref="I51:J51 I45:J45" xr:uid="{8C9A4FCF-D4E0-4CAE-A3A7-8B7E2B08373D}">
      <formula1>2</formula1>
    </dataValidation>
    <dataValidation type="whole" imeMode="halfAlpha" allowBlank="1" showInputMessage="1" showErrorMessage="1" sqref="L51 L45" xr:uid="{2F32DE7E-A3C9-4436-8982-9BFA1A3CD051}">
      <formula1>0</formula1>
      <formula2>9</formula2>
    </dataValidation>
    <dataValidation type="whole" imeMode="halfAlpha" operator="greaterThan" allowBlank="1" showInputMessage="1" showErrorMessage="1" sqref="C51:G51" xr:uid="{5D584EF5-8D56-413B-9D94-E297FBECC0E1}">
      <formula1>1</formula1>
    </dataValidation>
    <dataValidation type="decimal" imeMode="halfAlpha" allowBlank="1" showInputMessage="1" showErrorMessage="1" sqref="AD51:AI51" xr:uid="{21581D32-B02F-4538-AE52-C3FFFCEE5F4E}">
      <formula1>0.1</formula1>
      <formula2>100</formula2>
    </dataValidation>
    <dataValidation imeMode="fullKatakana" allowBlank="1" showInputMessage="1" showErrorMessage="1" sqref="M13:AC44" xr:uid="{87F5C68F-DBAA-4FFC-851B-094418B008EC}"/>
    <dataValidation imeMode="on" allowBlank="1" showInputMessage="1" showErrorMessage="1" sqref="M12:AC12" xr:uid="{43982ACF-A42F-42EF-80D8-F4F59EF86D51}"/>
    <dataValidation type="decimal" allowBlank="1" showInputMessage="1" showErrorMessage="1" sqref="AH45:AI45" xr:uid="{16D5D483-5D3C-4DEE-82AD-374C1A9EA6AE}">
      <formula1>99</formula1>
      <formula2>101</formula2>
    </dataValidation>
    <dataValidation type="list" allowBlank="1" showInputMessage="1" showErrorMessage="1" sqref="AJ12:AJ44" xr:uid="{C923D9F4-B984-42BB-B97B-C5BC3155934F}">
      <formula1>"１"</formula1>
    </dataValidation>
    <dataValidation type="whole" imeMode="disabled" operator="greaterThan" allowBlank="1" showInputMessage="1" showErrorMessage="1" sqref="C12:G44" xr:uid="{77517640-6D7C-407D-97CA-854550D300BE}">
      <formula1>1</formula1>
    </dataValidation>
    <dataValidation type="whole" imeMode="disabled" allowBlank="1" showInputMessage="1" showErrorMessage="1" sqref="L12:L44" xr:uid="{4A63F103-6DD1-4D21-AFB9-5237144FC1A3}">
      <formula1>0</formula1>
      <formula2>9</formula2>
    </dataValidation>
    <dataValidation type="whole" imeMode="disabled" allowBlank="1" showInputMessage="1" showErrorMessage="1" sqref="I12:J44" xr:uid="{B69D0E96-58CA-4A7D-A714-C7247B5382C6}">
      <formula1>0</formula1>
      <formula2>99</formula2>
    </dataValidation>
    <dataValidation imeMode="disabled" allowBlank="1" showInputMessage="1" showErrorMessage="1" sqref="AD12:AG44" xr:uid="{1D7CDF77-0909-4DAD-9AED-208FFB91803C}"/>
    <dataValidation type="decimal" imeMode="disabled" allowBlank="1" showInputMessage="1" showErrorMessage="1" error="0～100の間の数字を入力してください。" sqref="AI12:AI44" xr:uid="{A30017F7-954D-4675-A390-799F6F419583}">
      <formula1>0</formula1>
      <formula2>100</formula2>
    </dataValidation>
    <dataValidation type="decimal" imeMode="disabled" allowBlank="1" showInputMessage="1" showErrorMessage="1" error="0～100の間の値を入力してください。" sqref="AH12:AH44" xr:uid="{6F22FBB2-D989-45C0-992E-3D24C1130B2D}">
      <formula1>0</formula1>
      <formula2>100</formula2>
    </dataValidation>
  </dataValidations>
  <pageMargins left="0.23622047244094491" right="0.23622047244094491" top="0.74803149606299213" bottom="0.74803149606299213" header="0.31496062992125984" footer="0.31496062992125984"/>
  <pageSetup paperSize="9" scale="75" orientation="portrait"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sheetPr>
  <dimension ref="B1:BM81"/>
  <sheetViews>
    <sheetView view="pageBreakPreview" zoomScaleNormal="100" zoomScaleSheetLayoutView="100" workbookViewId="0"/>
  </sheetViews>
  <sheetFormatPr defaultColWidth="2.625" defaultRowHeight="15.95" customHeight="1"/>
  <cols>
    <col min="1" max="37" width="2.625" style="104" customWidth="1"/>
    <col min="38" max="40" width="10.625" style="104" customWidth="1"/>
    <col min="41" max="57" width="2.625" style="104" customWidth="1"/>
    <col min="58" max="59" width="2.125" style="104" customWidth="1"/>
    <col min="60" max="16384" width="2.625" style="104"/>
  </cols>
  <sheetData>
    <row r="1" spans="2:60" ht="13.5">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N1" s="120"/>
      <c r="AO1" s="120"/>
      <c r="AP1" s="120"/>
      <c r="AQ1" s="120"/>
      <c r="AR1" s="120"/>
      <c r="AS1" s="120"/>
      <c r="AT1" s="120"/>
      <c r="AU1" s="120"/>
      <c r="AV1" s="120"/>
      <c r="AW1" s="120"/>
      <c r="AX1" s="120"/>
      <c r="AY1" s="120"/>
      <c r="AZ1" s="120"/>
      <c r="BA1" s="120"/>
      <c r="BB1" s="120"/>
      <c r="BC1" s="120"/>
      <c r="BD1" s="120"/>
      <c r="BE1" s="120"/>
      <c r="BF1" s="120"/>
      <c r="BG1" s="120"/>
      <c r="BH1" s="120"/>
    </row>
    <row r="2" spans="2:60" ht="13.5">
      <c r="B2" s="119"/>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N2" s="120"/>
      <c r="AO2" s="120"/>
      <c r="AP2" s="120"/>
      <c r="AQ2" s="120"/>
      <c r="AR2" s="120"/>
      <c r="AS2" s="120"/>
      <c r="AT2" s="120"/>
      <c r="AU2" s="120"/>
      <c r="AV2" s="120"/>
      <c r="AW2" s="120"/>
      <c r="AX2" s="120"/>
      <c r="AY2" s="120"/>
      <c r="AZ2" s="120"/>
      <c r="BA2" s="120"/>
      <c r="BB2" s="120"/>
      <c r="BC2" s="120"/>
      <c r="BD2" s="120"/>
      <c r="BE2" s="120"/>
      <c r="BF2" s="120"/>
      <c r="BG2" s="120"/>
      <c r="BH2" s="120"/>
    </row>
    <row r="3" spans="2:60" ht="18.75" customHeight="1">
      <c r="B3" s="119"/>
      <c r="C3" s="28"/>
      <c r="D3" s="28"/>
      <c r="E3" s="28"/>
      <c r="F3" s="28"/>
      <c r="G3" s="28"/>
      <c r="H3" s="28"/>
      <c r="I3" s="28"/>
      <c r="J3" s="28"/>
      <c r="K3" s="28"/>
      <c r="L3" s="28"/>
      <c r="M3" s="28"/>
      <c r="N3" s="28"/>
      <c r="O3" s="28"/>
      <c r="P3" s="28"/>
      <c r="Q3" s="28"/>
      <c r="R3" s="28"/>
      <c r="S3" s="28"/>
      <c r="T3" s="28"/>
      <c r="U3" s="28"/>
      <c r="V3" s="28"/>
      <c r="W3" s="337" t="s">
        <v>0</v>
      </c>
      <c r="X3" s="337"/>
      <c r="Y3" s="337"/>
      <c r="Z3" s="711" t="str">
        <f>'調査票（組成）'!Z3:AH3</f>
        <v>2020（Ver.6.1）</v>
      </c>
      <c r="AA3" s="711"/>
      <c r="AB3" s="711"/>
      <c r="AC3" s="711"/>
      <c r="AD3" s="711"/>
      <c r="AE3" s="711"/>
      <c r="AF3" s="711"/>
      <c r="AG3" s="711"/>
      <c r="AH3" s="711"/>
      <c r="AI3" s="121"/>
      <c r="AJ3" s="119"/>
      <c r="AN3" s="120"/>
      <c r="AO3" s="120"/>
      <c r="AP3" s="120"/>
      <c r="AQ3" s="120"/>
      <c r="AR3" s="120"/>
      <c r="AS3" s="120"/>
      <c r="AT3" s="120"/>
      <c r="AU3" s="120"/>
      <c r="AV3" s="120"/>
      <c r="AW3" s="120"/>
      <c r="AX3" s="120"/>
      <c r="AY3" s="120"/>
      <c r="AZ3" s="120"/>
      <c r="BA3" s="120"/>
      <c r="BB3" s="120"/>
      <c r="BC3" s="120"/>
      <c r="BD3" s="120"/>
      <c r="BE3" s="120"/>
      <c r="BF3" s="120"/>
      <c r="BG3" s="120"/>
      <c r="BH3" s="120"/>
    </row>
    <row r="4" spans="2:60" ht="18.75" customHeight="1">
      <c r="B4" s="119"/>
      <c r="C4" s="28"/>
      <c r="D4" s="28"/>
      <c r="E4" s="28"/>
      <c r="F4" s="28"/>
      <c r="G4" s="28"/>
      <c r="H4" s="28"/>
      <c r="I4" s="28"/>
      <c r="J4" s="28"/>
      <c r="K4" s="28"/>
      <c r="L4" s="32"/>
      <c r="M4" s="111"/>
      <c r="N4" s="111"/>
      <c r="O4" s="111"/>
      <c r="P4" s="32"/>
      <c r="Q4" s="111"/>
      <c r="R4" s="111"/>
      <c r="S4" s="111"/>
      <c r="T4" s="111"/>
      <c r="U4" s="111"/>
      <c r="V4" s="111"/>
      <c r="W4" s="337" t="s">
        <v>1</v>
      </c>
      <c r="X4" s="341"/>
      <c r="Y4" s="341"/>
      <c r="Z4" s="713">
        <f>'調査票（組成）'!Z4:AH4</f>
        <v>44136</v>
      </c>
      <c r="AA4" s="713"/>
      <c r="AB4" s="713"/>
      <c r="AC4" s="713"/>
      <c r="AD4" s="713"/>
      <c r="AE4" s="713"/>
      <c r="AF4" s="713"/>
      <c r="AG4" s="713"/>
      <c r="AH4" s="713"/>
      <c r="AI4" s="122"/>
      <c r="AJ4" s="119"/>
      <c r="AN4" s="120"/>
      <c r="AO4" s="120"/>
      <c r="AP4" s="120"/>
      <c r="AQ4" s="120"/>
      <c r="AR4" s="120"/>
      <c r="AS4" s="120"/>
      <c r="AT4" s="120"/>
      <c r="AU4" s="120"/>
      <c r="AV4" s="120"/>
      <c r="AW4" s="120"/>
      <c r="AX4" s="120"/>
      <c r="AY4" s="120"/>
      <c r="AZ4" s="120"/>
      <c r="BA4" s="120"/>
      <c r="BB4" s="120"/>
      <c r="BC4" s="120"/>
      <c r="BD4" s="120"/>
      <c r="BE4" s="120"/>
      <c r="BF4" s="120"/>
      <c r="BG4" s="120"/>
      <c r="BH4" s="120"/>
    </row>
    <row r="5" spans="2:60" ht="13.5">
      <c r="B5" s="119"/>
      <c r="C5" s="28"/>
      <c r="D5" s="28"/>
      <c r="E5" s="28"/>
      <c r="F5" s="28"/>
      <c r="G5" s="28"/>
      <c r="H5" s="28"/>
      <c r="I5" s="28"/>
      <c r="J5" s="28"/>
      <c r="K5" s="28"/>
      <c r="L5" s="32"/>
      <c r="M5" s="111"/>
      <c r="N5" s="111"/>
      <c r="O5" s="111"/>
      <c r="P5" s="32"/>
      <c r="Q5" s="111"/>
      <c r="R5" s="111"/>
      <c r="S5" s="111"/>
      <c r="T5" s="111"/>
      <c r="U5" s="111"/>
      <c r="V5" s="111"/>
      <c r="W5" s="28"/>
      <c r="X5" s="32"/>
      <c r="Y5" s="32"/>
      <c r="Z5" s="32"/>
      <c r="AA5" s="123"/>
      <c r="AB5" s="123"/>
      <c r="AC5" s="123"/>
      <c r="AD5" s="123"/>
      <c r="AE5" s="123"/>
      <c r="AF5" s="123"/>
      <c r="AG5" s="123"/>
      <c r="AH5" s="123"/>
      <c r="AI5" s="124"/>
      <c r="AJ5" s="119"/>
      <c r="AN5" s="120"/>
      <c r="AO5" s="120"/>
      <c r="AP5" s="120"/>
      <c r="AQ5" s="120"/>
      <c r="AR5" s="120"/>
      <c r="AS5" s="120"/>
      <c r="AT5" s="120"/>
      <c r="AU5" s="120"/>
      <c r="AV5" s="120"/>
      <c r="AW5" s="120"/>
      <c r="AX5" s="120"/>
      <c r="AY5" s="120"/>
      <c r="AZ5" s="120"/>
      <c r="BA5" s="120"/>
      <c r="BB5" s="120"/>
      <c r="BC5" s="120"/>
      <c r="BD5" s="120"/>
      <c r="BE5" s="120"/>
      <c r="BF5" s="120"/>
      <c r="BG5" s="120"/>
      <c r="BH5" s="120"/>
    </row>
    <row r="6" spans="2:60" ht="13.5">
      <c r="B6" s="119"/>
      <c r="C6" s="28"/>
      <c r="D6" s="28"/>
      <c r="E6" s="28"/>
      <c r="F6" s="28"/>
      <c r="G6" s="28"/>
      <c r="H6" s="28"/>
      <c r="I6" s="28"/>
      <c r="J6" s="28"/>
      <c r="K6" s="28"/>
      <c r="L6" s="32"/>
      <c r="M6" s="111"/>
      <c r="N6" s="111"/>
      <c r="O6" s="111"/>
      <c r="P6" s="32"/>
      <c r="Q6" s="111"/>
      <c r="R6" s="111"/>
      <c r="S6" s="111"/>
      <c r="T6" s="111"/>
      <c r="U6" s="111"/>
      <c r="V6" s="111"/>
      <c r="W6" s="28"/>
      <c r="X6" s="32"/>
      <c r="Y6" s="32"/>
      <c r="Z6" s="32"/>
      <c r="AA6" s="125"/>
      <c r="AB6" s="125"/>
      <c r="AC6" s="125"/>
      <c r="AD6" s="125"/>
      <c r="AE6" s="125"/>
      <c r="AF6" s="125"/>
      <c r="AG6" s="125"/>
      <c r="AH6" s="125"/>
      <c r="AI6" s="30"/>
      <c r="AJ6" s="119"/>
      <c r="AN6" s="120"/>
      <c r="AO6" s="120"/>
      <c r="AP6" s="120"/>
      <c r="AQ6" s="120"/>
      <c r="AR6" s="120"/>
      <c r="AS6" s="120"/>
      <c r="AT6" s="120"/>
      <c r="AU6" s="120"/>
      <c r="AV6" s="120"/>
      <c r="AW6" s="120"/>
      <c r="AX6" s="120"/>
      <c r="AY6" s="120"/>
      <c r="AZ6" s="120"/>
      <c r="BA6" s="120"/>
      <c r="BB6" s="120"/>
      <c r="BC6" s="120"/>
      <c r="BD6" s="120"/>
      <c r="BE6" s="120"/>
      <c r="BF6" s="120"/>
      <c r="BG6" s="120"/>
      <c r="BH6" s="120"/>
    </row>
    <row r="7" spans="2:60" ht="13.15" customHeight="1">
      <c r="B7" s="119"/>
      <c r="C7" s="716" t="s">
        <v>153</v>
      </c>
      <c r="D7" s="716"/>
      <c r="E7" s="716"/>
      <c r="F7" s="716"/>
      <c r="G7" s="716"/>
      <c r="H7" s="716"/>
      <c r="I7" s="716"/>
      <c r="J7" s="716"/>
      <c r="K7" s="716"/>
      <c r="L7" s="716"/>
      <c r="M7" s="716"/>
      <c r="N7" s="716"/>
      <c r="O7" s="716"/>
      <c r="P7" s="716"/>
      <c r="Q7" s="716"/>
      <c r="R7" s="716"/>
      <c r="S7" s="716"/>
      <c r="T7" s="716"/>
      <c r="U7" s="716"/>
      <c r="V7" s="716"/>
      <c r="W7" s="716"/>
      <c r="X7" s="716"/>
      <c r="Y7" s="716"/>
      <c r="Z7" s="716"/>
      <c r="AA7" s="716"/>
      <c r="AB7" s="716"/>
      <c r="AC7" s="716"/>
      <c r="AD7" s="716"/>
      <c r="AE7" s="716"/>
      <c r="AF7" s="716"/>
      <c r="AG7" s="716"/>
      <c r="AH7" s="716"/>
      <c r="AI7" s="716"/>
      <c r="AJ7" s="119"/>
      <c r="AN7" s="120"/>
      <c r="AO7" s="120"/>
      <c r="AP7" s="120"/>
      <c r="AQ7" s="120"/>
      <c r="AR7" s="120"/>
      <c r="AS7" s="120"/>
      <c r="AT7" s="120"/>
      <c r="AU7" s="120"/>
      <c r="AV7" s="120"/>
      <c r="AW7" s="120"/>
      <c r="AX7" s="120"/>
      <c r="AY7" s="120"/>
      <c r="AZ7" s="120"/>
      <c r="BA7" s="120"/>
      <c r="BB7" s="120"/>
      <c r="BC7" s="120"/>
      <c r="BD7" s="120"/>
      <c r="BE7" s="120"/>
      <c r="BF7" s="120"/>
      <c r="BG7" s="120"/>
      <c r="BH7" s="120"/>
    </row>
    <row r="8" spans="2:60" ht="13.15" customHeight="1">
      <c r="B8" s="119"/>
      <c r="C8" s="716"/>
      <c r="D8" s="716"/>
      <c r="E8" s="716"/>
      <c r="F8" s="716"/>
      <c r="G8" s="716"/>
      <c r="H8" s="716"/>
      <c r="I8" s="716"/>
      <c r="J8" s="716"/>
      <c r="K8" s="716"/>
      <c r="L8" s="716"/>
      <c r="M8" s="716"/>
      <c r="N8" s="716"/>
      <c r="O8" s="716"/>
      <c r="P8" s="716"/>
      <c r="Q8" s="716"/>
      <c r="R8" s="716"/>
      <c r="S8" s="716"/>
      <c r="T8" s="716"/>
      <c r="U8" s="716"/>
      <c r="V8" s="716"/>
      <c r="W8" s="716"/>
      <c r="X8" s="716"/>
      <c r="Y8" s="716"/>
      <c r="Z8" s="716"/>
      <c r="AA8" s="716"/>
      <c r="AB8" s="716"/>
      <c r="AC8" s="716"/>
      <c r="AD8" s="716"/>
      <c r="AE8" s="716"/>
      <c r="AF8" s="716"/>
      <c r="AG8" s="716"/>
      <c r="AH8" s="716"/>
      <c r="AI8" s="716"/>
      <c r="AJ8" s="119"/>
      <c r="AN8" s="120"/>
      <c r="AO8" s="120"/>
      <c r="AP8" s="120"/>
      <c r="AQ8" s="120"/>
      <c r="AR8" s="120"/>
      <c r="AS8" s="120"/>
      <c r="AT8" s="120"/>
      <c r="AU8" s="120"/>
      <c r="AV8" s="120"/>
      <c r="AW8" s="120"/>
      <c r="AX8" s="120"/>
      <c r="AY8" s="120"/>
      <c r="AZ8" s="120"/>
      <c r="BA8" s="120"/>
      <c r="BB8" s="120"/>
      <c r="BC8" s="120"/>
      <c r="BD8" s="120"/>
      <c r="BE8" s="120"/>
      <c r="BF8" s="120"/>
      <c r="BG8" s="120"/>
      <c r="BH8" s="120"/>
    </row>
    <row r="9" spans="2:60" ht="24">
      <c r="B9" s="119"/>
      <c r="C9" s="114"/>
      <c r="D9" s="114"/>
      <c r="E9" s="114"/>
      <c r="F9" s="114"/>
      <c r="G9" s="114"/>
      <c r="H9" s="114"/>
      <c r="I9" s="114"/>
      <c r="J9" s="114"/>
      <c r="K9" s="114"/>
      <c r="L9" s="114"/>
      <c r="M9" s="114"/>
      <c r="N9" s="114"/>
      <c r="O9" s="114"/>
      <c r="P9" s="114"/>
      <c r="Q9" s="114"/>
      <c r="R9" s="114"/>
      <c r="S9" s="114"/>
      <c r="T9" s="114"/>
      <c r="U9" s="114"/>
      <c r="V9" s="114"/>
      <c r="W9" s="114"/>
      <c r="X9" s="114"/>
      <c r="Y9" s="114"/>
      <c r="Z9" s="114"/>
      <c r="AA9" s="114"/>
      <c r="AB9" s="114"/>
      <c r="AC9" s="114"/>
      <c r="AD9" s="114"/>
      <c r="AE9" s="114"/>
      <c r="AF9" s="114"/>
      <c r="AG9" s="114"/>
      <c r="AH9" s="114"/>
      <c r="AI9" s="114"/>
      <c r="AJ9" s="119"/>
      <c r="AN9" s="120"/>
      <c r="AO9" s="120"/>
      <c r="AP9" s="120"/>
      <c r="AQ9" s="120"/>
      <c r="AR9" s="120"/>
      <c r="AS9" s="120"/>
      <c r="AT9" s="120"/>
      <c r="AU9" s="120"/>
      <c r="AV9" s="120"/>
      <c r="AW9" s="120"/>
      <c r="AX9" s="120"/>
      <c r="AY9" s="120"/>
      <c r="AZ9" s="120"/>
      <c r="BA9" s="120"/>
      <c r="BB9" s="120"/>
      <c r="BC9" s="120"/>
      <c r="BD9" s="120"/>
      <c r="BE9" s="120"/>
      <c r="BF9" s="120"/>
      <c r="BG9" s="120"/>
      <c r="BH9" s="120"/>
    </row>
    <row r="10" spans="2:60" ht="15" customHeight="1">
      <c r="B10" s="119"/>
      <c r="C10" s="114"/>
      <c r="D10" s="114"/>
      <c r="E10" s="114"/>
      <c r="F10" s="114"/>
      <c r="G10" s="32"/>
      <c r="H10" s="32"/>
      <c r="I10" s="32"/>
      <c r="J10" s="32"/>
      <c r="K10" s="32"/>
      <c r="L10" s="114"/>
      <c r="M10" s="32"/>
      <c r="N10" s="32"/>
      <c r="O10" s="32"/>
      <c r="P10" s="32"/>
      <c r="Q10" s="32"/>
      <c r="R10" s="32"/>
      <c r="S10" s="32"/>
      <c r="T10" s="32"/>
      <c r="U10" s="32"/>
      <c r="V10" s="32"/>
      <c r="W10" s="32"/>
      <c r="X10" s="32"/>
      <c r="Y10" s="32"/>
      <c r="Z10" s="114"/>
      <c r="AA10" s="114"/>
      <c r="AB10" s="114"/>
      <c r="AC10" s="114"/>
      <c r="AD10" s="114"/>
      <c r="AE10" s="114"/>
      <c r="AF10" s="114"/>
      <c r="AG10" s="114"/>
      <c r="AH10" s="114"/>
      <c r="AI10" s="114"/>
      <c r="AJ10" s="119"/>
      <c r="AN10" s="120"/>
      <c r="AO10" s="120"/>
      <c r="AP10" s="120"/>
      <c r="AQ10" s="120"/>
      <c r="AR10" s="120"/>
      <c r="AS10" s="120"/>
      <c r="AT10" s="120"/>
      <c r="AU10" s="120"/>
      <c r="AV10" s="120"/>
      <c r="AW10" s="120"/>
      <c r="AX10" s="120"/>
      <c r="AY10" s="120"/>
      <c r="AZ10" s="120"/>
      <c r="BA10" s="120"/>
      <c r="BB10" s="120"/>
      <c r="BC10" s="120"/>
      <c r="BD10" s="120"/>
      <c r="BE10" s="120"/>
      <c r="BF10" s="120"/>
      <c r="BG10" s="120"/>
      <c r="BH10" s="120"/>
    </row>
    <row r="11" spans="2:60" ht="16.5">
      <c r="B11" s="119"/>
      <c r="C11" s="28"/>
      <c r="D11" s="111"/>
      <c r="E11" s="839" t="s">
        <v>826</v>
      </c>
      <c r="F11" s="839"/>
      <c r="G11" s="839"/>
      <c r="H11" s="839"/>
      <c r="I11" s="839"/>
      <c r="J11" s="872" t="str">
        <f>IF('調査票（製品）'!I10="","",'調査票（製品）'!I10)</f>
        <v/>
      </c>
      <c r="K11" s="873"/>
      <c r="L11" s="873"/>
      <c r="M11" s="873"/>
      <c r="N11" s="873"/>
      <c r="O11" s="873"/>
      <c r="P11" s="873"/>
      <c r="Q11" s="873"/>
      <c r="R11" s="873"/>
      <c r="S11" s="873"/>
      <c r="T11" s="873"/>
      <c r="U11" s="873"/>
      <c r="V11" s="873"/>
      <c r="W11" s="873"/>
      <c r="X11" s="873"/>
      <c r="Y11" s="874"/>
      <c r="Z11" s="881" t="s">
        <v>55</v>
      </c>
      <c r="AA11" s="882"/>
      <c r="AB11" s="883"/>
      <c r="AC11" s="342" t="str">
        <f>IF('調査票（製品）'!AB10="","",'調査票（製品）'!AB10)</f>
        <v/>
      </c>
      <c r="AD11" s="881" t="s">
        <v>54</v>
      </c>
      <c r="AE11" s="882"/>
      <c r="AF11" s="883"/>
      <c r="AG11" s="342" t="str">
        <f>IF('調査票（製品）'!AF10="","",'調査票（製品）'!AF10)</f>
        <v/>
      </c>
      <c r="AH11" s="126"/>
      <c r="AI11" s="28"/>
      <c r="AJ11" s="119"/>
      <c r="AN11" s="120"/>
      <c r="AO11" s="120"/>
      <c r="AP11" s="120"/>
      <c r="AQ11" s="120"/>
      <c r="AR11" s="120"/>
      <c r="AS11" s="120"/>
      <c r="AT11" s="120"/>
      <c r="AU11" s="120"/>
      <c r="AV11" s="120"/>
      <c r="AW11" s="120"/>
      <c r="AX11" s="120"/>
      <c r="AY11" s="120"/>
      <c r="AZ11" s="120"/>
      <c r="BA11" s="120"/>
      <c r="BB11" s="120"/>
      <c r="BC11" s="120"/>
      <c r="BD11" s="120"/>
      <c r="BE11" s="120"/>
      <c r="BF11" s="120"/>
      <c r="BG11" s="120"/>
      <c r="BH11" s="120"/>
    </row>
    <row r="12" spans="2:60" ht="16.5">
      <c r="B12" s="119"/>
      <c r="C12" s="28"/>
      <c r="D12" s="111"/>
      <c r="E12" s="839" t="s">
        <v>827</v>
      </c>
      <c r="F12" s="839"/>
      <c r="G12" s="839"/>
      <c r="H12" s="839"/>
      <c r="I12" s="839"/>
      <c r="J12" s="872" t="str">
        <f>IF('調査票（製品）'!I11="","",'調査票（製品）'!I11)</f>
        <v/>
      </c>
      <c r="K12" s="873"/>
      <c r="L12" s="873"/>
      <c r="M12" s="873"/>
      <c r="N12" s="873"/>
      <c r="O12" s="873"/>
      <c r="P12" s="873"/>
      <c r="Q12" s="873"/>
      <c r="R12" s="873"/>
      <c r="S12" s="873"/>
      <c r="T12" s="873"/>
      <c r="U12" s="873"/>
      <c r="V12" s="873"/>
      <c r="W12" s="873"/>
      <c r="X12" s="873"/>
      <c r="Y12" s="873"/>
      <c r="Z12" s="873"/>
      <c r="AA12" s="873"/>
      <c r="AB12" s="873"/>
      <c r="AC12" s="873"/>
      <c r="AD12" s="873"/>
      <c r="AE12" s="873"/>
      <c r="AF12" s="873"/>
      <c r="AG12" s="874"/>
      <c r="AH12" s="126"/>
      <c r="AI12" s="28"/>
      <c r="AJ12" s="119"/>
      <c r="AN12" s="120"/>
      <c r="AO12" s="120"/>
      <c r="AP12" s="120"/>
      <c r="AQ12" s="120"/>
      <c r="AR12" s="120"/>
      <c r="AS12" s="120"/>
      <c r="AT12" s="120"/>
      <c r="AU12" s="120"/>
      <c r="AV12" s="120"/>
      <c r="AW12" s="120"/>
      <c r="AX12" s="120"/>
      <c r="AY12" s="120"/>
      <c r="AZ12" s="120"/>
      <c r="BA12" s="120"/>
      <c r="BB12" s="120"/>
      <c r="BC12" s="120"/>
      <c r="BD12" s="120"/>
      <c r="BE12" s="120"/>
      <c r="BF12" s="120"/>
      <c r="BG12" s="120"/>
      <c r="BH12" s="120"/>
    </row>
    <row r="13" spans="2:60" ht="16.5">
      <c r="B13" s="119"/>
      <c r="C13" s="28"/>
      <c r="D13" s="111"/>
      <c r="E13" s="839" t="s">
        <v>828</v>
      </c>
      <c r="F13" s="839"/>
      <c r="G13" s="839"/>
      <c r="H13" s="839"/>
      <c r="I13" s="839"/>
      <c r="J13" s="872" t="str">
        <f>IF('調査票（製品）'!I12="","",'調査票（製品）'!I12)</f>
        <v/>
      </c>
      <c r="K13" s="873"/>
      <c r="L13" s="873"/>
      <c r="M13" s="873"/>
      <c r="N13" s="873"/>
      <c r="O13" s="873"/>
      <c r="P13" s="873"/>
      <c r="Q13" s="873"/>
      <c r="R13" s="873"/>
      <c r="S13" s="873"/>
      <c r="T13" s="873"/>
      <c r="U13" s="873"/>
      <c r="V13" s="873"/>
      <c r="W13" s="873"/>
      <c r="X13" s="873"/>
      <c r="Y13" s="873"/>
      <c r="Z13" s="873"/>
      <c r="AA13" s="873"/>
      <c r="AB13" s="873"/>
      <c r="AC13" s="873"/>
      <c r="AD13" s="873"/>
      <c r="AE13" s="873"/>
      <c r="AF13" s="873"/>
      <c r="AG13" s="874"/>
      <c r="AH13" s="32"/>
      <c r="AI13" s="28"/>
      <c r="AJ13" s="119"/>
      <c r="AN13" s="120"/>
      <c r="AO13" s="120"/>
      <c r="AP13" s="120"/>
      <c r="AQ13" s="120"/>
      <c r="AR13" s="120"/>
      <c r="AS13" s="120"/>
      <c r="AT13" s="120"/>
      <c r="AU13" s="120"/>
      <c r="AV13" s="120"/>
      <c r="AW13" s="120"/>
      <c r="AX13" s="120"/>
      <c r="AY13" s="120"/>
      <c r="AZ13" s="120"/>
      <c r="BA13" s="120"/>
      <c r="BB13" s="120"/>
      <c r="BC13" s="120"/>
      <c r="BD13" s="120"/>
      <c r="BE13" s="120"/>
      <c r="BF13" s="120"/>
      <c r="BG13" s="120"/>
      <c r="BH13" s="120"/>
    </row>
    <row r="14" spans="2:60" ht="16.5">
      <c r="B14" s="119"/>
      <c r="C14" s="28"/>
      <c r="D14" s="111"/>
      <c r="E14" s="839" t="s">
        <v>829</v>
      </c>
      <c r="F14" s="839"/>
      <c r="G14" s="839"/>
      <c r="H14" s="839"/>
      <c r="I14" s="839"/>
      <c r="J14" s="872" t="str">
        <f>IF('調査票（製品）'!I13="","",'調査票（製品）'!I13)</f>
        <v/>
      </c>
      <c r="K14" s="873"/>
      <c r="L14" s="873"/>
      <c r="M14" s="873"/>
      <c r="N14" s="873"/>
      <c r="O14" s="873"/>
      <c r="P14" s="873"/>
      <c r="Q14" s="873"/>
      <c r="R14" s="873"/>
      <c r="S14" s="873"/>
      <c r="T14" s="873"/>
      <c r="U14" s="873"/>
      <c r="V14" s="873"/>
      <c r="W14" s="873"/>
      <c r="X14" s="873"/>
      <c r="Y14" s="873"/>
      <c r="Z14" s="873"/>
      <c r="AA14" s="873"/>
      <c r="AB14" s="873"/>
      <c r="AC14" s="873"/>
      <c r="AD14" s="873"/>
      <c r="AE14" s="873"/>
      <c r="AF14" s="873"/>
      <c r="AG14" s="874"/>
      <c r="AH14" s="32"/>
      <c r="AI14" s="28"/>
      <c r="AJ14" s="119"/>
      <c r="AN14" s="120"/>
      <c r="AO14" s="120"/>
      <c r="AP14" s="120"/>
      <c r="AQ14" s="120"/>
      <c r="AR14" s="120"/>
      <c r="AS14" s="120"/>
      <c r="AT14" s="120"/>
      <c r="AU14" s="120"/>
      <c r="AV14" s="120"/>
      <c r="AW14" s="120"/>
      <c r="AX14" s="120"/>
      <c r="AY14" s="120"/>
      <c r="AZ14" s="120"/>
      <c r="BA14" s="120"/>
      <c r="BB14" s="120"/>
      <c r="BC14" s="120"/>
      <c r="BD14" s="120"/>
      <c r="BE14" s="120"/>
      <c r="BF14" s="120"/>
      <c r="BG14" s="120"/>
      <c r="BH14" s="120"/>
    </row>
    <row r="15" spans="2:60" ht="16.5">
      <c r="B15" s="119"/>
      <c r="C15" s="28"/>
      <c r="D15" s="111"/>
      <c r="E15" s="875" t="s">
        <v>830</v>
      </c>
      <c r="F15" s="876"/>
      <c r="G15" s="876"/>
      <c r="H15" s="876"/>
      <c r="I15" s="877"/>
      <c r="J15" s="840" t="str">
        <f>IF('調査票（製品）'!I14="","",'調査票（製品）'!I14)</f>
        <v/>
      </c>
      <c r="K15" s="841"/>
      <c r="L15" s="841"/>
      <c r="M15" s="841"/>
      <c r="N15" s="841"/>
      <c r="O15" s="841"/>
      <c r="P15" s="841"/>
      <c r="Q15" s="841"/>
      <c r="R15" s="841"/>
      <c r="S15" s="842"/>
      <c r="T15" s="875" t="s">
        <v>825</v>
      </c>
      <c r="U15" s="876"/>
      <c r="V15" s="876"/>
      <c r="W15" s="876"/>
      <c r="X15" s="877"/>
      <c r="Y15" s="872" t="str">
        <f>IF('調査票（製品）'!X14="","",'調査票（製品）'!X14)</f>
        <v/>
      </c>
      <c r="Z15" s="873"/>
      <c r="AA15" s="873"/>
      <c r="AB15" s="873"/>
      <c r="AC15" s="873"/>
      <c r="AD15" s="873"/>
      <c r="AE15" s="873"/>
      <c r="AF15" s="873"/>
      <c r="AG15" s="874"/>
      <c r="AH15" s="111"/>
      <c r="AI15" s="28"/>
      <c r="AJ15" s="119"/>
      <c r="AN15" s="120"/>
      <c r="AO15" s="120"/>
      <c r="AP15" s="120"/>
      <c r="AQ15" s="120"/>
      <c r="AR15" s="120"/>
      <c r="AS15" s="120"/>
      <c r="AT15" s="120"/>
      <c r="AU15" s="120"/>
      <c r="AV15" s="120"/>
      <c r="AW15" s="120"/>
      <c r="AX15" s="120"/>
      <c r="AY15" s="120"/>
      <c r="AZ15" s="120"/>
      <c r="BA15" s="120"/>
      <c r="BB15" s="120"/>
      <c r="BC15" s="120"/>
      <c r="BD15" s="120"/>
      <c r="BE15" s="120"/>
      <c r="BF15" s="120"/>
      <c r="BG15" s="120"/>
      <c r="BH15" s="120"/>
    </row>
    <row r="16" spans="2:60" ht="16.5">
      <c r="B16" s="119"/>
      <c r="C16" s="28"/>
      <c r="D16" s="111"/>
      <c r="E16" s="878" t="s">
        <v>831</v>
      </c>
      <c r="F16" s="879"/>
      <c r="G16" s="879"/>
      <c r="H16" s="879"/>
      <c r="I16" s="880"/>
      <c r="J16" s="872" t="str">
        <f>IF('調査票（製品）'!I15="","",'調査票（製品）'!I15)</f>
        <v/>
      </c>
      <c r="K16" s="873"/>
      <c r="L16" s="873"/>
      <c r="M16" s="873"/>
      <c r="N16" s="873"/>
      <c r="O16" s="873"/>
      <c r="P16" s="873"/>
      <c r="Q16" s="873"/>
      <c r="R16" s="873"/>
      <c r="S16" s="873"/>
      <c r="T16" s="873"/>
      <c r="U16" s="873"/>
      <c r="V16" s="873"/>
      <c r="W16" s="873"/>
      <c r="X16" s="873"/>
      <c r="Y16" s="873"/>
      <c r="Z16" s="873"/>
      <c r="AA16" s="873"/>
      <c r="AB16" s="873"/>
      <c r="AC16" s="873"/>
      <c r="AD16" s="873"/>
      <c r="AE16" s="873"/>
      <c r="AF16" s="873"/>
      <c r="AG16" s="874"/>
      <c r="AH16" s="111"/>
      <c r="AI16" s="28"/>
      <c r="AJ16" s="119"/>
      <c r="AN16" s="120"/>
      <c r="AO16" s="120"/>
      <c r="AP16" s="120"/>
      <c r="AQ16" s="120"/>
      <c r="AR16" s="120"/>
      <c r="AS16" s="120"/>
      <c r="AT16" s="120"/>
      <c r="AU16" s="120"/>
      <c r="AV16" s="120"/>
      <c r="AW16" s="120"/>
      <c r="AX16" s="120"/>
      <c r="AY16" s="120"/>
      <c r="AZ16" s="120"/>
      <c r="BA16" s="120"/>
      <c r="BB16" s="120"/>
      <c r="BC16" s="120"/>
      <c r="BD16" s="120"/>
      <c r="BE16" s="120"/>
      <c r="BF16" s="120"/>
      <c r="BG16" s="120"/>
      <c r="BH16" s="120"/>
    </row>
    <row r="17" spans="2:65" ht="13.5">
      <c r="B17" s="119"/>
      <c r="C17" s="28"/>
      <c r="D17" s="111"/>
      <c r="E17" s="127"/>
      <c r="F17" s="127"/>
      <c r="G17" s="127"/>
      <c r="H17" s="127"/>
      <c r="I17" s="127"/>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28"/>
      <c r="AJ17" s="119"/>
      <c r="AN17" s="120"/>
      <c r="AO17" s="120"/>
      <c r="AP17" s="120"/>
      <c r="AQ17" s="120"/>
      <c r="AR17" s="120"/>
      <c r="AS17" s="120"/>
      <c r="AT17" s="120"/>
      <c r="AU17" s="120"/>
      <c r="AV17" s="120"/>
      <c r="AW17" s="120"/>
      <c r="AX17" s="120"/>
      <c r="AY17" s="120"/>
      <c r="AZ17" s="120"/>
      <c r="BA17" s="120"/>
      <c r="BB17" s="120"/>
      <c r="BC17" s="120"/>
      <c r="BD17" s="120"/>
      <c r="BE17" s="120"/>
      <c r="BF17" s="120"/>
      <c r="BG17" s="120"/>
      <c r="BH17" s="120"/>
    </row>
    <row r="18" spans="2:65" ht="13.5">
      <c r="B18" s="119"/>
      <c r="C18" s="28"/>
      <c r="D18" s="111"/>
      <c r="E18" s="128"/>
      <c r="F18" s="128"/>
      <c r="G18" s="128"/>
      <c r="H18" s="128"/>
      <c r="I18" s="128"/>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28"/>
      <c r="AJ18" s="119"/>
      <c r="AN18" s="120"/>
      <c r="AO18" s="120"/>
      <c r="AP18" s="120"/>
      <c r="AQ18" s="120"/>
      <c r="AR18" s="120"/>
      <c r="AS18" s="120"/>
      <c r="AT18" s="120"/>
      <c r="AU18" s="120"/>
      <c r="AV18" s="120"/>
      <c r="AW18" s="120"/>
      <c r="AX18" s="120"/>
      <c r="AY18" s="120"/>
      <c r="AZ18" s="120"/>
      <c r="BA18" s="120"/>
      <c r="BB18" s="120"/>
      <c r="BC18" s="120"/>
      <c r="BD18" s="120"/>
      <c r="BE18" s="120"/>
      <c r="BF18" s="120"/>
      <c r="BG18" s="120"/>
      <c r="BH18" s="120"/>
    </row>
    <row r="19" spans="2:65" ht="13.5">
      <c r="B19" s="119"/>
      <c r="C19" s="28"/>
      <c r="D19" s="111"/>
      <c r="E19" s="856" t="s">
        <v>15</v>
      </c>
      <c r="F19" s="857"/>
      <c r="G19" s="858"/>
      <c r="H19" s="862" t="str">
        <f>IF('調査票（製品）'!G16="","",'調査票（製品）'!G16)</f>
        <v/>
      </c>
      <c r="I19" s="862"/>
      <c r="J19" s="862"/>
      <c r="K19" s="862"/>
      <c r="L19" s="856" t="s">
        <v>16</v>
      </c>
      <c r="M19" s="857"/>
      <c r="N19" s="858"/>
      <c r="O19" s="863" t="str">
        <f>IF('調査票（製品）'!N16="","",'調査票（製品）'!N16)</f>
        <v/>
      </c>
      <c r="P19" s="864"/>
      <c r="Q19" s="864"/>
      <c r="R19" s="864"/>
      <c r="S19" s="864"/>
      <c r="T19" s="864"/>
      <c r="U19" s="864"/>
      <c r="V19" s="864"/>
      <c r="W19" s="864"/>
      <c r="X19" s="864"/>
      <c r="Y19" s="864"/>
      <c r="Z19" s="864"/>
      <c r="AA19" s="864"/>
      <c r="AB19" s="864"/>
      <c r="AC19" s="864"/>
      <c r="AD19" s="864"/>
      <c r="AE19" s="864"/>
      <c r="AF19" s="864"/>
      <c r="AG19" s="865"/>
      <c r="AH19" s="111"/>
      <c r="AI19" s="28"/>
      <c r="AJ19" s="119"/>
      <c r="AN19" s="120"/>
      <c r="AO19" s="120"/>
      <c r="AP19" s="120"/>
      <c r="AQ19" s="120"/>
      <c r="AR19" s="120"/>
      <c r="AS19" s="120"/>
      <c r="AT19" s="120"/>
      <c r="AU19" s="120"/>
      <c r="AV19" s="120"/>
      <c r="AW19" s="120"/>
      <c r="AX19" s="120"/>
      <c r="AY19" s="120"/>
      <c r="AZ19" s="120"/>
      <c r="BA19" s="120"/>
      <c r="BB19" s="120"/>
      <c r="BC19" s="120"/>
      <c r="BD19" s="120"/>
      <c r="BE19" s="120"/>
      <c r="BF19" s="120"/>
      <c r="BG19" s="120"/>
      <c r="BH19" s="120"/>
    </row>
    <row r="20" spans="2:65" ht="13.5">
      <c r="B20" s="119"/>
      <c r="C20" s="28"/>
      <c r="D20" s="28"/>
      <c r="E20" s="859"/>
      <c r="F20" s="860"/>
      <c r="G20" s="861"/>
      <c r="H20" s="862"/>
      <c r="I20" s="862"/>
      <c r="J20" s="862"/>
      <c r="K20" s="862"/>
      <c r="L20" s="859"/>
      <c r="M20" s="860"/>
      <c r="N20" s="861"/>
      <c r="O20" s="866"/>
      <c r="P20" s="867"/>
      <c r="Q20" s="867"/>
      <c r="R20" s="867"/>
      <c r="S20" s="867"/>
      <c r="T20" s="867"/>
      <c r="U20" s="867"/>
      <c r="V20" s="867"/>
      <c r="W20" s="867"/>
      <c r="X20" s="867"/>
      <c r="Y20" s="867"/>
      <c r="Z20" s="867"/>
      <c r="AA20" s="867"/>
      <c r="AB20" s="867"/>
      <c r="AC20" s="867"/>
      <c r="AD20" s="867"/>
      <c r="AE20" s="867"/>
      <c r="AF20" s="867"/>
      <c r="AG20" s="868"/>
      <c r="AH20" s="28"/>
      <c r="AI20" s="28"/>
      <c r="AJ20" s="119"/>
      <c r="AN20" s="120"/>
      <c r="AO20" s="120"/>
      <c r="AP20" s="120"/>
      <c r="AQ20" s="120"/>
      <c r="AR20" s="120"/>
      <c r="AS20" s="120"/>
      <c r="AT20" s="120"/>
      <c r="AU20" s="120"/>
      <c r="AV20" s="120"/>
      <c r="AW20" s="120"/>
      <c r="AX20" s="120"/>
      <c r="AY20" s="120"/>
      <c r="AZ20" s="120"/>
      <c r="BA20" s="120"/>
      <c r="BB20" s="120"/>
      <c r="BC20" s="120"/>
      <c r="BD20" s="120"/>
      <c r="BE20" s="120"/>
      <c r="BF20" s="120"/>
      <c r="BG20" s="120"/>
      <c r="BH20" s="120"/>
    </row>
    <row r="21" spans="2:65" ht="16.5">
      <c r="B21" s="119"/>
      <c r="C21" s="28"/>
      <c r="D21" s="28"/>
      <c r="E21" s="869" t="s">
        <v>832</v>
      </c>
      <c r="F21" s="870"/>
      <c r="G21" s="870"/>
      <c r="H21" s="870"/>
      <c r="I21" s="871"/>
      <c r="J21" s="840" t="str">
        <f>IF('調査票（製品）'!I18="","",'調査票（製品）'!I18)</f>
        <v/>
      </c>
      <c r="K21" s="841"/>
      <c r="L21" s="841"/>
      <c r="M21" s="841"/>
      <c r="N21" s="841"/>
      <c r="O21" s="841"/>
      <c r="P21" s="841"/>
      <c r="Q21" s="841"/>
      <c r="R21" s="841"/>
      <c r="S21" s="841"/>
      <c r="T21" s="841"/>
      <c r="U21" s="841"/>
      <c r="V21" s="841"/>
      <c r="W21" s="841"/>
      <c r="X21" s="841"/>
      <c r="Y21" s="841"/>
      <c r="Z21" s="841"/>
      <c r="AA21" s="841"/>
      <c r="AB21" s="841"/>
      <c r="AC21" s="841"/>
      <c r="AD21" s="841"/>
      <c r="AE21" s="841"/>
      <c r="AF21" s="841"/>
      <c r="AG21" s="842"/>
      <c r="AH21" s="28"/>
      <c r="AI21" s="28"/>
      <c r="AJ21" s="119"/>
      <c r="AN21" s="120"/>
      <c r="AO21" s="120"/>
      <c r="AP21" s="120"/>
      <c r="AQ21" s="120"/>
      <c r="AR21" s="120"/>
      <c r="AS21" s="120"/>
      <c r="AT21" s="120"/>
      <c r="AU21" s="120"/>
      <c r="AV21" s="120"/>
      <c r="AW21" s="120"/>
      <c r="AX21" s="120"/>
      <c r="AY21" s="120"/>
      <c r="AZ21" s="120"/>
      <c r="BA21" s="120"/>
      <c r="BB21" s="120"/>
      <c r="BC21" s="120"/>
      <c r="BD21" s="120"/>
      <c r="BE21" s="120"/>
      <c r="BF21" s="120"/>
      <c r="BG21" s="120"/>
      <c r="BH21" s="120"/>
    </row>
    <row r="22" spans="2:65" ht="16.5">
      <c r="B22" s="119"/>
      <c r="C22" s="28"/>
      <c r="D22" s="28"/>
      <c r="E22" s="838" t="s">
        <v>833</v>
      </c>
      <c r="F22" s="839"/>
      <c r="G22" s="839"/>
      <c r="H22" s="839"/>
      <c r="I22" s="839"/>
      <c r="J22" s="840" t="str">
        <f>IF('調査票（製品）'!I19="","",'調査票（製品）'!I19)</f>
        <v/>
      </c>
      <c r="K22" s="841"/>
      <c r="L22" s="841"/>
      <c r="M22" s="841"/>
      <c r="N22" s="841"/>
      <c r="O22" s="841"/>
      <c r="P22" s="841"/>
      <c r="Q22" s="841"/>
      <c r="R22" s="841"/>
      <c r="S22" s="841"/>
      <c r="T22" s="841"/>
      <c r="U22" s="841"/>
      <c r="V22" s="841"/>
      <c r="W22" s="841"/>
      <c r="X22" s="841"/>
      <c r="Y22" s="841"/>
      <c r="Z22" s="841"/>
      <c r="AA22" s="841"/>
      <c r="AB22" s="841"/>
      <c r="AC22" s="841"/>
      <c r="AD22" s="841"/>
      <c r="AE22" s="841"/>
      <c r="AF22" s="841"/>
      <c r="AG22" s="842"/>
      <c r="AH22" s="28"/>
      <c r="AI22" s="28"/>
      <c r="AJ22" s="119"/>
      <c r="AN22" s="120"/>
      <c r="AO22" s="120"/>
      <c r="AP22" s="120"/>
      <c r="AQ22" s="120"/>
      <c r="AR22" s="120"/>
      <c r="AS22" s="120"/>
      <c r="AT22" s="120"/>
      <c r="AU22" s="120"/>
      <c r="AV22" s="120"/>
      <c r="AW22" s="120"/>
      <c r="AX22" s="120"/>
      <c r="AY22" s="120"/>
      <c r="AZ22" s="120"/>
      <c r="BA22" s="120"/>
      <c r="BB22" s="120"/>
      <c r="BC22" s="120"/>
      <c r="BD22" s="120"/>
      <c r="BE22" s="120"/>
      <c r="BF22" s="120"/>
      <c r="BG22" s="120"/>
      <c r="BH22" s="120"/>
    </row>
    <row r="23" spans="2:65" ht="13.5">
      <c r="B23" s="119"/>
      <c r="C23" s="28"/>
      <c r="D23" s="28"/>
      <c r="E23" s="127"/>
      <c r="F23" s="127"/>
      <c r="G23" s="127"/>
      <c r="H23" s="127"/>
      <c r="I23" s="127"/>
      <c r="J23" s="30"/>
      <c r="K23" s="30"/>
      <c r="L23" s="30"/>
      <c r="M23" s="30"/>
      <c r="N23" s="30"/>
      <c r="O23" s="129"/>
      <c r="P23" s="129"/>
      <c r="Q23" s="129"/>
      <c r="R23" s="129"/>
      <c r="S23" s="129"/>
      <c r="T23" s="129"/>
      <c r="U23" s="129"/>
      <c r="V23" s="129"/>
      <c r="W23" s="129"/>
      <c r="X23" s="129"/>
      <c r="Y23" s="129"/>
      <c r="Z23" s="129"/>
      <c r="AA23" s="129"/>
      <c r="AB23" s="129"/>
      <c r="AC23" s="129"/>
      <c r="AD23" s="129"/>
      <c r="AE23" s="129"/>
      <c r="AF23" s="129"/>
      <c r="AG23" s="129"/>
      <c r="AH23" s="28"/>
      <c r="AI23" s="28"/>
      <c r="AN23" s="120"/>
      <c r="AO23" s="120"/>
      <c r="AP23" s="120"/>
      <c r="AQ23" s="120"/>
      <c r="AR23" s="120"/>
      <c r="AS23" s="120"/>
      <c r="AT23" s="120"/>
      <c r="AU23" s="120"/>
      <c r="AV23" s="120"/>
      <c r="AW23" s="120"/>
      <c r="AX23" s="120"/>
      <c r="AY23" s="120"/>
      <c r="AZ23" s="120"/>
      <c r="BA23" s="120"/>
      <c r="BB23" s="120"/>
      <c r="BC23" s="120"/>
      <c r="BD23" s="120"/>
      <c r="BE23" s="120"/>
      <c r="BF23" s="120"/>
      <c r="BG23" s="120"/>
      <c r="BH23" s="120"/>
    </row>
    <row r="24" spans="2:65" ht="15.95" customHeight="1">
      <c r="J24" s="843" t="s">
        <v>814</v>
      </c>
      <c r="K24" s="844"/>
      <c r="L24" s="844"/>
      <c r="M24" s="844"/>
      <c r="N24" s="844"/>
      <c r="O24" s="845"/>
      <c r="P24" s="849"/>
      <c r="Q24" s="850"/>
      <c r="R24" s="850"/>
      <c r="S24" s="850"/>
      <c r="T24" s="850"/>
      <c r="U24" s="850"/>
      <c r="V24" s="850"/>
      <c r="W24" s="850"/>
      <c r="X24" s="850"/>
      <c r="Y24" s="850"/>
      <c r="Z24" s="850"/>
      <c r="AA24" s="850"/>
      <c r="AB24" s="850"/>
      <c r="AC24" s="850"/>
      <c r="AD24" s="850"/>
      <c r="AE24" s="850"/>
      <c r="AF24" s="851"/>
      <c r="AG24" s="130"/>
      <c r="AH24" s="119"/>
      <c r="AI24" s="119"/>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row>
    <row r="25" spans="2:65" ht="15.95" customHeight="1">
      <c r="B25" s="119"/>
      <c r="C25" s="119"/>
      <c r="D25" s="119"/>
      <c r="E25" s="119"/>
      <c r="F25" s="119"/>
      <c r="G25" s="119"/>
      <c r="H25" s="119"/>
      <c r="J25" s="846"/>
      <c r="K25" s="847"/>
      <c r="L25" s="847"/>
      <c r="M25" s="847"/>
      <c r="N25" s="847"/>
      <c r="O25" s="848"/>
      <c r="P25" s="852"/>
      <c r="Q25" s="853"/>
      <c r="R25" s="853"/>
      <c r="S25" s="853"/>
      <c r="T25" s="853"/>
      <c r="U25" s="853"/>
      <c r="V25" s="853"/>
      <c r="W25" s="853"/>
      <c r="X25" s="853"/>
      <c r="Y25" s="853"/>
      <c r="Z25" s="853"/>
      <c r="AA25" s="853"/>
      <c r="AB25" s="853"/>
      <c r="AC25" s="853"/>
      <c r="AD25" s="853"/>
      <c r="AE25" s="853"/>
      <c r="AF25" s="854"/>
      <c r="AH25" s="119"/>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row>
    <row r="26" spans="2:65" ht="15.95" customHeight="1">
      <c r="B26" s="119"/>
      <c r="C26" s="119"/>
      <c r="D26" s="119"/>
      <c r="E26" s="119"/>
      <c r="F26" s="119"/>
      <c r="G26" s="119"/>
      <c r="H26" s="119"/>
      <c r="J26" s="131"/>
      <c r="K26" s="131"/>
      <c r="L26" s="131"/>
      <c r="M26" s="131"/>
      <c r="N26" s="131"/>
      <c r="O26" s="131"/>
      <c r="P26" s="132"/>
      <c r="Q26" s="132"/>
      <c r="R26" s="132"/>
      <c r="S26" s="132"/>
      <c r="T26" s="132"/>
      <c r="U26" s="132"/>
      <c r="V26" s="132"/>
      <c r="W26" s="132"/>
      <c r="X26" s="132"/>
      <c r="Y26" s="132"/>
      <c r="Z26" s="132"/>
      <c r="AA26" s="132"/>
      <c r="AB26" s="132"/>
      <c r="AC26" s="132"/>
      <c r="AD26" s="132"/>
      <c r="AE26" s="132"/>
      <c r="AF26" s="132"/>
      <c r="AG26" s="128"/>
      <c r="AH26" s="119"/>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row>
    <row r="27" spans="2:65" ht="15.95" customHeight="1">
      <c r="B27" s="795" t="s">
        <v>593</v>
      </c>
      <c r="C27" s="795"/>
      <c r="D27" s="795"/>
      <c r="E27" s="795"/>
      <c r="F27" s="795"/>
      <c r="G27" s="795"/>
      <c r="H27" s="795"/>
      <c r="I27" s="795"/>
      <c r="J27" s="855"/>
      <c r="K27" s="855"/>
      <c r="AH27" s="119"/>
      <c r="AI27" s="119"/>
      <c r="AJ27" s="119"/>
      <c r="AK27" s="119"/>
      <c r="AL27" s="119"/>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row>
    <row r="28" spans="2:65" ht="15.95" customHeight="1">
      <c r="B28" s="796"/>
      <c r="C28" s="797"/>
      <c r="D28" s="797"/>
      <c r="E28" s="797"/>
      <c r="F28" s="796" t="s">
        <v>19</v>
      </c>
      <c r="G28" s="797"/>
      <c r="H28" s="797"/>
      <c r="I28" s="797"/>
      <c r="J28" s="797"/>
      <c r="K28" s="797"/>
      <c r="L28" s="797"/>
      <c r="M28" s="797"/>
      <c r="N28" s="796" t="s">
        <v>823</v>
      </c>
      <c r="O28" s="797"/>
      <c r="P28" s="797"/>
      <c r="Q28" s="797"/>
      <c r="R28" s="797"/>
      <c r="S28" s="797"/>
      <c r="T28" s="797"/>
      <c r="U28" s="797"/>
      <c r="V28" s="797"/>
      <c r="W28" s="797"/>
      <c r="X28" s="797"/>
      <c r="Y28" s="797"/>
      <c r="Z28" s="797"/>
      <c r="AA28" s="772" t="s">
        <v>59</v>
      </c>
      <c r="AB28" s="773"/>
      <c r="AC28" s="773"/>
      <c r="AD28" s="773"/>
      <c r="AE28" s="773"/>
      <c r="AF28" s="773"/>
      <c r="AG28" s="773"/>
      <c r="AH28" s="773"/>
      <c r="AI28" s="774"/>
      <c r="AJ28" s="119"/>
      <c r="AK28" s="119"/>
      <c r="AL28" s="119"/>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row>
    <row r="29" spans="2:65" ht="15.95" customHeight="1" thickBot="1">
      <c r="B29" s="798"/>
      <c r="C29" s="798"/>
      <c r="D29" s="798"/>
      <c r="E29" s="798"/>
      <c r="F29" s="798"/>
      <c r="G29" s="798"/>
      <c r="H29" s="798"/>
      <c r="I29" s="798"/>
      <c r="J29" s="798"/>
      <c r="K29" s="798"/>
      <c r="L29" s="798"/>
      <c r="M29" s="798"/>
      <c r="N29" s="798"/>
      <c r="O29" s="798"/>
      <c r="P29" s="798"/>
      <c r="Q29" s="798"/>
      <c r="R29" s="798"/>
      <c r="S29" s="798"/>
      <c r="T29" s="798"/>
      <c r="U29" s="798"/>
      <c r="V29" s="798"/>
      <c r="W29" s="798"/>
      <c r="X29" s="798"/>
      <c r="Y29" s="798"/>
      <c r="Z29" s="798"/>
      <c r="AA29" s="799"/>
      <c r="AB29" s="800"/>
      <c r="AC29" s="800"/>
      <c r="AD29" s="800"/>
      <c r="AE29" s="800"/>
      <c r="AF29" s="800"/>
      <c r="AG29" s="800"/>
      <c r="AH29" s="800"/>
      <c r="AI29" s="801"/>
      <c r="AJ29" s="119"/>
      <c r="AK29" s="119"/>
      <c r="AL29" s="119"/>
      <c r="AM29" s="119"/>
      <c r="AO29" s="120"/>
      <c r="AP29" s="120"/>
      <c r="AQ29" s="120" t="s">
        <v>60</v>
      </c>
      <c r="AR29" s="120" t="s">
        <v>61</v>
      </c>
      <c r="AS29" s="120" t="s">
        <v>62</v>
      </c>
      <c r="AT29" s="120" t="s">
        <v>63</v>
      </c>
      <c r="AU29" s="120" t="s">
        <v>64</v>
      </c>
      <c r="AV29" s="120" t="s">
        <v>144</v>
      </c>
      <c r="AW29" s="120" t="s">
        <v>145</v>
      </c>
      <c r="AX29" s="120" t="s">
        <v>150</v>
      </c>
      <c r="AY29" s="120" t="s">
        <v>149</v>
      </c>
      <c r="AZ29" s="120" t="s">
        <v>67</v>
      </c>
      <c r="BA29" s="120" t="s">
        <v>494</v>
      </c>
      <c r="BB29" s="120" t="s">
        <v>68</v>
      </c>
      <c r="BC29" s="120" t="s">
        <v>601</v>
      </c>
      <c r="BD29" s="120"/>
      <c r="BE29" s="120"/>
      <c r="BF29" s="120"/>
      <c r="BG29" s="120"/>
      <c r="BH29" s="120"/>
      <c r="BI29" s="120"/>
      <c r="BJ29" s="120"/>
      <c r="BK29" s="120"/>
      <c r="BL29" s="120"/>
      <c r="BM29" s="120"/>
    </row>
    <row r="30" spans="2:65" ht="15.95" customHeight="1" thickTop="1">
      <c r="B30" s="785" t="s">
        <v>22</v>
      </c>
      <c r="C30" s="786"/>
      <c r="D30" s="786"/>
      <c r="E30" s="787"/>
      <c r="F30" s="835" t="s">
        <v>60</v>
      </c>
      <c r="G30" s="835"/>
      <c r="H30" s="835"/>
      <c r="I30" s="835"/>
      <c r="J30" s="835"/>
      <c r="K30" s="836"/>
      <c r="L30" s="836"/>
      <c r="M30" s="836"/>
      <c r="N30" s="837"/>
      <c r="O30" s="837"/>
      <c r="P30" s="837"/>
      <c r="Q30" s="837"/>
      <c r="R30" s="837"/>
      <c r="S30" s="837"/>
      <c r="T30" s="837"/>
      <c r="U30" s="837"/>
      <c r="V30" s="837"/>
      <c r="W30" s="837"/>
      <c r="X30" s="837"/>
      <c r="Y30" s="837"/>
      <c r="Z30" s="837"/>
      <c r="AA30" s="808"/>
      <c r="AB30" s="809"/>
      <c r="AC30" s="809"/>
      <c r="AD30" s="809"/>
      <c r="AE30" s="809"/>
      <c r="AF30" s="809"/>
      <c r="AG30" s="809"/>
      <c r="AH30" s="809"/>
      <c r="AI30" s="810"/>
      <c r="AJ30" s="119"/>
      <c r="AK30" s="119"/>
      <c r="AL30" s="119"/>
      <c r="AM30" s="119"/>
      <c r="AO30" s="120"/>
      <c r="AP30" s="120"/>
      <c r="BC30" s="120"/>
      <c r="BD30" s="120"/>
      <c r="BE30" s="120"/>
      <c r="BF30" s="120"/>
      <c r="BG30" s="120"/>
      <c r="BH30" s="120"/>
      <c r="BI30" s="120"/>
      <c r="BJ30" s="120"/>
      <c r="BK30" s="120"/>
      <c r="BL30" s="120"/>
      <c r="BM30" s="120"/>
    </row>
    <row r="31" spans="2:65" ht="15.95" customHeight="1">
      <c r="B31" s="761"/>
      <c r="C31" s="762"/>
      <c r="D31" s="762"/>
      <c r="E31" s="763"/>
      <c r="F31" s="833" t="s">
        <v>69</v>
      </c>
      <c r="G31" s="833"/>
      <c r="H31" s="833"/>
      <c r="I31" s="833"/>
      <c r="J31" s="833"/>
      <c r="K31" s="834"/>
      <c r="L31" s="834"/>
      <c r="M31" s="834"/>
      <c r="N31" s="814"/>
      <c r="O31" s="814"/>
      <c r="P31" s="814"/>
      <c r="Q31" s="814"/>
      <c r="R31" s="814"/>
      <c r="S31" s="814"/>
      <c r="T31" s="814"/>
      <c r="U31" s="814"/>
      <c r="V31" s="814"/>
      <c r="W31" s="814"/>
      <c r="X31" s="814"/>
      <c r="Y31" s="814"/>
      <c r="Z31" s="814"/>
      <c r="AA31" s="766"/>
      <c r="AB31" s="463"/>
      <c r="AC31" s="463"/>
      <c r="AD31" s="463"/>
      <c r="AE31" s="463"/>
      <c r="AF31" s="463"/>
      <c r="AG31" s="463"/>
      <c r="AH31" s="463"/>
      <c r="AI31" s="767"/>
      <c r="AJ31" s="119"/>
      <c r="AK31" s="119"/>
      <c r="AL31" s="119"/>
      <c r="AM31" s="119"/>
      <c r="AO31" s="120"/>
      <c r="AP31" s="120"/>
      <c r="AQ31" s="120" t="s">
        <v>70</v>
      </c>
      <c r="AR31" s="120" t="s">
        <v>71</v>
      </c>
      <c r="AS31" s="120" t="s">
        <v>596</v>
      </c>
      <c r="AT31" s="120" t="s">
        <v>488</v>
      </c>
      <c r="AU31" s="120" t="s">
        <v>72</v>
      </c>
      <c r="AV31" s="120" t="s">
        <v>73</v>
      </c>
      <c r="AW31" s="120" t="s">
        <v>598</v>
      </c>
      <c r="AX31" s="120" t="s">
        <v>491</v>
      </c>
      <c r="AY31" s="120" t="s">
        <v>146</v>
      </c>
      <c r="AZ31" s="120" t="s">
        <v>599</v>
      </c>
      <c r="BA31" s="120" t="s">
        <v>151</v>
      </c>
      <c r="BB31" s="120" t="s">
        <v>74</v>
      </c>
      <c r="BC31" s="120" t="s">
        <v>603</v>
      </c>
      <c r="BD31" s="120"/>
      <c r="BE31" s="120"/>
      <c r="BF31" s="120"/>
      <c r="BG31" s="120"/>
      <c r="BH31" s="120"/>
      <c r="BI31" s="120"/>
      <c r="BJ31" s="120"/>
      <c r="BK31" s="120"/>
      <c r="BL31" s="120"/>
      <c r="BM31" s="120"/>
    </row>
    <row r="32" spans="2:65" ht="15.95" customHeight="1">
      <c r="B32" s="761" t="s">
        <v>75</v>
      </c>
      <c r="C32" s="762"/>
      <c r="D32" s="762"/>
      <c r="E32" s="763"/>
      <c r="F32" s="833" t="s">
        <v>62</v>
      </c>
      <c r="G32" s="833"/>
      <c r="H32" s="833"/>
      <c r="I32" s="833"/>
      <c r="J32" s="833"/>
      <c r="K32" s="834"/>
      <c r="L32" s="834"/>
      <c r="M32" s="834"/>
      <c r="N32" s="814"/>
      <c r="O32" s="814"/>
      <c r="P32" s="814"/>
      <c r="Q32" s="814"/>
      <c r="R32" s="814"/>
      <c r="S32" s="814"/>
      <c r="T32" s="814"/>
      <c r="U32" s="814"/>
      <c r="V32" s="814"/>
      <c r="W32" s="814"/>
      <c r="X32" s="814"/>
      <c r="Y32" s="814"/>
      <c r="Z32" s="814"/>
      <c r="AA32" s="766"/>
      <c r="AB32" s="463"/>
      <c r="AC32" s="463"/>
      <c r="AD32" s="463"/>
      <c r="AE32" s="463"/>
      <c r="AF32" s="463"/>
      <c r="AG32" s="463"/>
      <c r="AH32" s="463"/>
      <c r="AI32" s="767"/>
      <c r="AJ32" s="119"/>
      <c r="AK32" s="119"/>
      <c r="AL32" s="119"/>
      <c r="AM32" s="119"/>
      <c r="AO32" s="120"/>
      <c r="AP32" s="120"/>
      <c r="AQ32" s="142" t="s">
        <v>801</v>
      </c>
      <c r="AR32" s="120" t="s">
        <v>76</v>
      </c>
      <c r="AS32" s="120" t="s">
        <v>597</v>
      </c>
      <c r="AT32" s="120" t="s">
        <v>489</v>
      </c>
      <c r="AU32" s="120" t="s">
        <v>77</v>
      </c>
      <c r="AV32" s="120" t="s">
        <v>76</v>
      </c>
      <c r="AW32" s="120" t="s">
        <v>147</v>
      </c>
      <c r="AX32" s="120" t="s">
        <v>492</v>
      </c>
      <c r="AY32" s="120" t="s">
        <v>147</v>
      </c>
      <c r="AZ32" s="120" t="s">
        <v>600</v>
      </c>
      <c r="BA32" s="120" t="s">
        <v>152</v>
      </c>
      <c r="BB32" s="120" t="s">
        <v>76</v>
      </c>
      <c r="BC32" s="120" t="s">
        <v>604</v>
      </c>
      <c r="BD32" s="120"/>
      <c r="BE32" s="120"/>
      <c r="BF32" s="120"/>
      <c r="BG32" s="120"/>
      <c r="BH32" s="120"/>
      <c r="BI32" s="120"/>
      <c r="BJ32" s="120"/>
      <c r="BK32" s="120"/>
      <c r="BL32" s="120"/>
      <c r="BM32" s="120"/>
    </row>
    <row r="33" spans="2:65" ht="15.95" customHeight="1">
      <c r="B33" s="761" t="s">
        <v>63</v>
      </c>
      <c r="C33" s="762" t="s">
        <v>63</v>
      </c>
      <c r="D33" s="762"/>
      <c r="E33" s="763"/>
      <c r="F33" s="833" t="s">
        <v>487</v>
      </c>
      <c r="G33" s="833"/>
      <c r="H33" s="833"/>
      <c r="I33" s="833"/>
      <c r="J33" s="833"/>
      <c r="K33" s="834"/>
      <c r="L33" s="834"/>
      <c r="M33" s="834"/>
      <c r="N33" s="814"/>
      <c r="O33" s="814"/>
      <c r="P33" s="814"/>
      <c r="Q33" s="814"/>
      <c r="R33" s="814"/>
      <c r="S33" s="814"/>
      <c r="T33" s="814"/>
      <c r="U33" s="814"/>
      <c r="V33" s="814"/>
      <c r="W33" s="814"/>
      <c r="X33" s="814"/>
      <c r="Y33" s="814"/>
      <c r="Z33" s="814"/>
      <c r="AA33" s="766"/>
      <c r="AB33" s="463"/>
      <c r="AC33" s="463"/>
      <c r="AD33" s="463"/>
      <c r="AE33" s="463"/>
      <c r="AF33" s="463"/>
      <c r="AG33" s="463"/>
      <c r="AH33" s="463"/>
      <c r="AI33" s="767"/>
      <c r="AJ33" s="119"/>
      <c r="AK33" s="119"/>
      <c r="AL33" s="119"/>
      <c r="AM33" s="119"/>
      <c r="AO33" s="120"/>
      <c r="AP33" s="120"/>
      <c r="AQ33" s="120" t="s">
        <v>76</v>
      </c>
      <c r="AR33" s="120" t="s">
        <v>595</v>
      </c>
      <c r="AS33" s="120" t="s">
        <v>76</v>
      </c>
      <c r="AT33" s="120" t="s">
        <v>670</v>
      </c>
      <c r="AU33" s="120" t="s">
        <v>76</v>
      </c>
      <c r="AV33" s="120" t="s">
        <v>670</v>
      </c>
      <c r="AW33" s="120" t="s">
        <v>670</v>
      </c>
      <c r="AX33" s="120" t="s">
        <v>670</v>
      </c>
      <c r="AY33" s="120" t="s">
        <v>670</v>
      </c>
      <c r="AZ33" s="120" t="s">
        <v>670</v>
      </c>
      <c r="BA33" s="120" t="s">
        <v>670</v>
      </c>
      <c r="BB33" s="120" t="s">
        <v>670</v>
      </c>
      <c r="BC33" s="120" t="s">
        <v>670</v>
      </c>
      <c r="BD33" s="120"/>
      <c r="BE33" s="120"/>
      <c r="BF33" s="120"/>
      <c r="BG33" s="120"/>
      <c r="BH33" s="120"/>
      <c r="BI33" s="120"/>
      <c r="BJ33" s="120"/>
      <c r="BK33" s="120"/>
      <c r="BL33" s="120"/>
      <c r="BM33" s="120"/>
    </row>
    <row r="34" spans="2:65" ht="15.95" customHeight="1">
      <c r="B34" s="768" t="s">
        <v>64</v>
      </c>
      <c r="C34" s="769" t="s">
        <v>64</v>
      </c>
      <c r="D34" s="769"/>
      <c r="E34" s="770"/>
      <c r="F34" s="812" t="s">
        <v>79</v>
      </c>
      <c r="G34" s="812"/>
      <c r="H34" s="812"/>
      <c r="I34" s="812"/>
      <c r="J34" s="812"/>
      <c r="K34" s="813"/>
      <c r="L34" s="813"/>
      <c r="M34" s="813"/>
      <c r="N34" s="814"/>
      <c r="O34" s="814"/>
      <c r="P34" s="814"/>
      <c r="Q34" s="814"/>
      <c r="R34" s="814"/>
      <c r="S34" s="814"/>
      <c r="T34" s="814"/>
      <c r="U34" s="814"/>
      <c r="V34" s="814"/>
      <c r="W34" s="814"/>
      <c r="X34" s="814"/>
      <c r="Y34" s="814"/>
      <c r="Z34" s="814"/>
      <c r="AA34" s="766"/>
      <c r="AB34" s="463"/>
      <c r="AC34" s="463"/>
      <c r="AD34" s="463"/>
      <c r="AE34" s="463"/>
      <c r="AF34" s="463"/>
      <c r="AG34" s="463"/>
      <c r="AH34" s="463"/>
      <c r="AI34" s="767"/>
      <c r="AJ34" s="119"/>
      <c r="AK34" s="119"/>
      <c r="AL34" s="119"/>
      <c r="AM34" s="119"/>
      <c r="AO34" s="120"/>
      <c r="AP34" s="120"/>
      <c r="AQ34" s="120" t="s">
        <v>78</v>
      </c>
      <c r="AR34" s="120" t="s">
        <v>80</v>
      </c>
      <c r="AS34" s="120" t="s">
        <v>670</v>
      </c>
      <c r="AU34" s="120" t="s">
        <v>670</v>
      </c>
      <c r="AV34" s="120"/>
      <c r="AW34" s="120"/>
      <c r="AX34" s="120"/>
      <c r="AY34" s="120"/>
      <c r="AZ34" s="120"/>
      <c r="BA34" s="120"/>
      <c r="BB34" s="120"/>
      <c r="BC34" s="120"/>
      <c r="BD34" s="120"/>
      <c r="BE34" s="120"/>
      <c r="BF34" s="120"/>
      <c r="BG34" s="120"/>
      <c r="BH34" s="120"/>
      <c r="BI34" s="120"/>
      <c r="BJ34" s="120"/>
      <c r="BK34" s="120"/>
      <c r="BL34" s="120"/>
      <c r="BM34" s="120"/>
    </row>
    <row r="35" spans="2:65" ht="15.95" customHeight="1">
      <c r="B35" s="768" t="s">
        <v>65</v>
      </c>
      <c r="C35" s="769" t="s">
        <v>65</v>
      </c>
      <c r="D35" s="769"/>
      <c r="E35" s="770"/>
      <c r="F35" s="812" t="s">
        <v>81</v>
      </c>
      <c r="G35" s="812"/>
      <c r="H35" s="812"/>
      <c r="I35" s="812"/>
      <c r="J35" s="812"/>
      <c r="K35" s="813"/>
      <c r="L35" s="813"/>
      <c r="M35" s="813"/>
      <c r="N35" s="814"/>
      <c r="O35" s="814"/>
      <c r="P35" s="814"/>
      <c r="Q35" s="814"/>
      <c r="R35" s="814"/>
      <c r="S35" s="814"/>
      <c r="T35" s="814"/>
      <c r="U35" s="814"/>
      <c r="V35" s="814"/>
      <c r="W35" s="814"/>
      <c r="X35" s="814"/>
      <c r="Y35" s="814"/>
      <c r="Z35" s="814"/>
      <c r="AA35" s="766"/>
      <c r="AB35" s="463"/>
      <c r="AC35" s="463"/>
      <c r="AD35" s="463"/>
      <c r="AE35" s="463"/>
      <c r="AF35" s="463"/>
      <c r="AG35" s="463"/>
      <c r="AH35" s="463"/>
      <c r="AI35" s="767"/>
      <c r="AJ35" s="119"/>
      <c r="AK35" s="119"/>
      <c r="AL35" s="119"/>
      <c r="AM35" s="119"/>
      <c r="AO35" s="120"/>
      <c r="AP35" s="120"/>
      <c r="AQ35" s="120" t="s">
        <v>594</v>
      </c>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row>
    <row r="36" spans="2:65" ht="15.95" customHeight="1">
      <c r="B36" s="824" t="s">
        <v>83</v>
      </c>
      <c r="C36" s="825"/>
      <c r="D36" s="825"/>
      <c r="E36" s="826"/>
      <c r="F36" s="768" t="s">
        <v>84</v>
      </c>
      <c r="G36" s="769"/>
      <c r="H36" s="769"/>
      <c r="I36" s="769"/>
      <c r="J36" s="769"/>
      <c r="K36" s="769"/>
      <c r="L36" s="769"/>
      <c r="M36" s="770"/>
      <c r="N36" s="764"/>
      <c r="O36" s="765"/>
      <c r="P36" s="765"/>
      <c r="Q36" s="765"/>
      <c r="R36" s="765"/>
      <c r="S36" s="765"/>
      <c r="T36" s="765"/>
      <c r="U36" s="765"/>
      <c r="V36" s="765"/>
      <c r="W36" s="765"/>
      <c r="X36" s="765"/>
      <c r="Y36" s="765"/>
      <c r="Z36" s="771"/>
      <c r="AA36" s="766"/>
      <c r="AB36" s="463"/>
      <c r="AC36" s="463"/>
      <c r="AD36" s="463"/>
      <c r="AE36" s="463"/>
      <c r="AF36" s="463"/>
      <c r="AG36" s="463"/>
      <c r="AH36" s="463"/>
      <c r="AI36" s="767"/>
      <c r="AJ36" s="119"/>
      <c r="AK36" s="119"/>
      <c r="AL36" s="119"/>
      <c r="AM36" s="119"/>
      <c r="AO36" s="120"/>
      <c r="AP36" s="120"/>
      <c r="AQ36" s="120" t="s">
        <v>82</v>
      </c>
      <c r="AR36" s="120"/>
      <c r="AS36" s="120"/>
      <c r="AT36" s="120"/>
      <c r="AU36" s="120"/>
      <c r="AV36" s="120"/>
      <c r="AW36" s="120"/>
      <c r="AX36" s="120"/>
      <c r="AY36" s="120"/>
      <c r="AZ36" s="120"/>
      <c r="BA36" s="120"/>
      <c r="BB36" s="120"/>
      <c r="BC36" s="120"/>
      <c r="BD36" s="120"/>
      <c r="BE36" s="120"/>
      <c r="BF36" s="120"/>
      <c r="BG36" s="120"/>
      <c r="BH36" s="120"/>
      <c r="BI36" s="120"/>
      <c r="BJ36" s="120"/>
    </row>
    <row r="37" spans="2:65" ht="15.95" customHeight="1">
      <c r="B37" s="827" t="s">
        <v>66</v>
      </c>
      <c r="C37" s="828"/>
      <c r="D37" s="828"/>
      <c r="E37" s="829"/>
      <c r="F37" s="812" t="s">
        <v>490</v>
      </c>
      <c r="G37" s="812"/>
      <c r="H37" s="812"/>
      <c r="I37" s="812"/>
      <c r="J37" s="812"/>
      <c r="K37" s="813"/>
      <c r="L37" s="813"/>
      <c r="M37" s="813"/>
      <c r="N37" s="814"/>
      <c r="O37" s="814"/>
      <c r="P37" s="814"/>
      <c r="Q37" s="814"/>
      <c r="R37" s="814"/>
      <c r="S37" s="814"/>
      <c r="T37" s="814"/>
      <c r="U37" s="814"/>
      <c r="V37" s="814"/>
      <c r="W37" s="814"/>
      <c r="X37" s="814"/>
      <c r="Y37" s="814"/>
      <c r="Z37" s="814"/>
      <c r="AA37" s="766"/>
      <c r="AB37" s="463"/>
      <c r="AC37" s="463"/>
      <c r="AD37" s="463"/>
      <c r="AE37" s="463"/>
      <c r="AF37" s="463"/>
      <c r="AG37" s="463"/>
      <c r="AH37" s="463"/>
      <c r="AI37" s="767"/>
      <c r="AJ37" s="119"/>
      <c r="AK37" s="119"/>
      <c r="AL37" s="119"/>
      <c r="AM37" s="119"/>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row>
    <row r="38" spans="2:65" ht="15.95" customHeight="1">
      <c r="B38" s="830"/>
      <c r="C38" s="831"/>
      <c r="D38" s="831"/>
      <c r="E38" s="832"/>
      <c r="F38" s="768" t="s">
        <v>230</v>
      </c>
      <c r="G38" s="769"/>
      <c r="H38" s="769"/>
      <c r="I38" s="769"/>
      <c r="J38" s="769"/>
      <c r="K38" s="769"/>
      <c r="L38" s="769"/>
      <c r="M38" s="770"/>
      <c r="N38" s="764"/>
      <c r="O38" s="765"/>
      <c r="P38" s="765"/>
      <c r="Q38" s="765"/>
      <c r="R38" s="765"/>
      <c r="S38" s="765"/>
      <c r="T38" s="765"/>
      <c r="U38" s="765"/>
      <c r="V38" s="765"/>
      <c r="W38" s="765"/>
      <c r="X38" s="765"/>
      <c r="Y38" s="765"/>
      <c r="Z38" s="771"/>
      <c r="AA38" s="766"/>
      <c r="AB38" s="463"/>
      <c r="AC38" s="463"/>
      <c r="AD38" s="463"/>
      <c r="AE38" s="463"/>
      <c r="AF38" s="463"/>
      <c r="AG38" s="463"/>
      <c r="AH38" s="463"/>
      <c r="AI38" s="767"/>
      <c r="AJ38" s="119"/>
      <c r="AK38" s="119"/>
      <c r="AL38" s="119"/>
      <c r="AM38" s="119"/>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row>
    <row r="39" spans="2:65" ht="15.95" customHeight="1">
      <c r="B39" s="768" t="s">
        <v>67</v>
      </c>
      <c r="C39" s="769"/>
      <c r="D39" s="769"/>
      <c r="E39" s="770"/>
      <c r="F39" s="812" t="s">
        <v>85</v>
      </c>
      <c r="G39" s="812"/>
      <c r="H39" s="812"/>
      <c r="I39" s="812"/>
      <c r="J39" s="812"/>
      <c r="K39" s="813"/>
      <c r="L39" s="813"/>
      <c r="M39" s="813"/>
      <c r="N39" s="814"/>
      <c r="O39" s="814"/>
      <c r="P39" s="814"/>
      <c r="Q39" s="814"/>
      <c r="R39" s="814"/>
      <c r="S39" s="814"/>
      <c r="T39" s="814"/>
      <c r="U39" s="814"/>
      <c r="V39" s="814"/>
      <c r="W39" s="814"/>
      <c r="X39" s="814"/>
      <c r="Y39" s="814"/>
      <c r="Z39" s="814"/>
      <c r="AA39" s="766"/>
      <c r="AB39" s="463"/>
      <c r="AC39" s="463"/>
      <c r="AD39" s="463"/>
      <c r="AE39" s="463"/>
      <c r="AF39" s="463"/>
      <c r="AG39" s="463"/>
      <c r="AH39" s="463"/>
      <c r="AI39" s="767"/>
      <c r="AJ39" s="119"/>
      <c r="AK39" s="119"/>
      <c r="AL39" s="119"/>
      <c r="AM39" s="119"/>
      <c r="AO39" s="120"/>
      <c r="AP39" s="120"/>
      <c r="AQ39" s="120"/>
      <c r="AR39" s="120"/>
      <c r="AS39" s="120"/>
      <c r="AT39" s="120"/>
      <c r="AU39" s="120"/>
      <c r="AV39" s="120"/>
      <c r="AW39" s="120"/>
      <c r="AX39" s="120"/>
      <c r="AY39" s="120"/>
      <c r="AZ39" s="120"/>
      <c r="BA39" s="120"/>
      <c r="BB39" s="120"/>
      <c r="BC39" s="120"/>
      <c r="BD39" s="120"/>
      <c r="BE39" s="120"/>
      <c r="BF39" s="120"/>
      <c r="BG39" s="120"/>
      <c r="BH39" s="120"/>
      <c r="BI39" s="120"/>
      <c r="BJ39" s="120"/>
    </row>
    <row r="40" spans="2:65" ht="30" customHeight="1">
      <c r="B40" s="768" t="s">
        <v>86</v>
      </c>
      <c r="C40" s="769"/>
      <c r="D40" s="769"/>
      <c r="E40" s="770"/>
      <c r="F40" s="811" t="s">
        <v>493</v>
      </c>
      <c r="G40" s="769"/>
      <c r="H40" s="769"/>
      <c r="I40" s="769"/>
      <c r="J40" s="769"/>
      <c r="K40" s="769"/>
      <c r="L40" s="769"/>
      <c r="M40" s="770"/>
      <c r="N40" s="764"/>
      <c r="O40" s="765"/>
      <c r="P40" s="765"/>
      <c r="Q40" s="765"/>
      <c r="R40" s="765"/>
      <c r="S40" s="765"/>
      <c r="T40" s="765"/>
      <c r="U40" s="765"/>
      <c r="V40" s="765"/>
      <c r="W40" s="765"/>
      <c r="X40" s="765"/>
      <c r="Y40" s="765"/>
      <c r="Z40" s="771"/>
      <c r="AA40" s="766"/>
      <c r="AB40" s="463"/>
      <c r="AC40" s="463"/>
      <c r="AD40" s="463"/>
      <c r="AE40" s="463"/>
      <c r="AF40" s="463"/>
      <c r="AG40" s="463"/>
      <c r="AH40" s="463"/>
      <c r="AI40" s="767"/>
      <c r="AJ40" s="119"/>
      <c r="AK40" s="119"/>
      <c r="AL40" s="119"/>
      <c r="AM40" s="119"/>
      <c r="AO40" s="120"/>
      <c r="AP40" s="120"/>
      <c r="AQ40" s="120"/>
      <c r="AR40" s="120"/>
      <c r="AS40" s="120"/>
      <c r="AT40" s="120"/>
      <c r="AU40" s="120"/>
      <c r="AV40" s="120"/>
      <c r="AW40" s="120"/>
      <c r="AX40" s="120"/>
      <c r="AY40" s="120"/>
      <c r="AZ40" s="120"/>
      <c r="BA40" s="120"/>
      <c r="BB40" s="120"/>
      <c r="BC40" s="120"/>
      <c r="BD40" s="120"/>
      <c r="BE40" s="120"/>
      <c r="BF40" s="120"/>
      <c r="BG40" s="120"/>
      <c r="BH40" s="120"/>
      <c r="BI40" s="120"/>
      <c r="BJ40" s="120"/>
    </row>
    <row r="41" spans="2:65" ht="15.95" customHeight="1">
      <c r="B41" s="768" t="s">
        <v>68</v>
      </c>
      <c r="C41" s="769"/>
      <c r="D41" s="769"/>
      <c r="E41" s="770"/>
      <c r="F41" s="812" t="s">
        <v>87</v>
      </c>
      <c r="G41" s="812"/>
      <c r="H41" s="812"/>
      <c r="I41" s="812"/>
      <c r="J41" s="812"/>
      <c r="K41" s="813"/>
      <c r="L41" s="813"/>
      <c r="M41" s="813"/>
      <c r="N41" s="814"/>
      <c r="O41" s="814"/>
      <c r="P41" s="814"/>
      <c r="Q41" s="814"/>
      <c r="R41" s="814"/>
      <c r="S41" s="814"/>
      <c r="T41" s="814"/>
      <c r="U41" s="814"/>
      <c r="V41" s="814"/>
      <c r="W41" s="814"/>
      <c r="X41" s="814"/>
      <c r="Y41" s="814"/>
      <c r="Z41" s="814"/>
      <c r="AA41" s="766"/>
      <c r="AB41" s="463"/>
      <c r="AC41" s="463"/>
      <c r="AD41" s="463"/>
      <c r="AE41" s="463"/>
      <c r="AF41" s="463"/>
      <c r="AG41" s="463"/>
      <c r="AH41" s="463"/>
      <c r="AI41" s="767"/>
      <c r="AJ41" s="119"/>
      <c r="AK41" s="119"/>
      <c r="AL41" s="119"/>
      <c r="AM41" s="119"/>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row>
    <row r="42" spans="2:65" ht="15.95" customHeight="1">
      <c r="B42" s="768" t="s">
        <v>601</v>
      </c>
      <c r="C42" s="769"/>
      <c r="D42" s="769"/>
      <c r="E42" s="769"/>
      <c r="F42" s="768" t="s">
        <v>602</v>
      </c>
      <c r="G42" s="769"/>
      <c r="H42" s="769"/>
      <c r="I42" s="769"/>
      <c r="J42" s="769"/>
      <c r="K42" s="769"/>
      <c r="L42" s="769"/>
      <c r="M42" s="770"/>
      <c r="N42" s="764"/>
      <c r="O42" s="765"/>
      <c r="P42" s="765"/>
      <c r="Q42" s="765"/>
      <c r="R42" s="765"/>
      <c r="S42" s="765"/>
      <c r="T42" s="765"/>
      <c r="U42" s="765"/>
      <c r="V42" s="765"/>
      <c r="W42" s="765"/>
      <c r="X42" s="765"/>
      <c r="Y42" s="765"/>
      <c r="Z42" s="771"/>
      <c r="AA42" s="463"/>
      <c r="AB42" s="463"/>
      <c r="AC42" s="463"/>
      <c r="AD42" s="463"/>
      <c r="AE42" s="463"/>
      <c r="AF42" s="463"/>
      <c r="AG42" s="463"/>
      <c r="AH42" s="463"/>
      <c r="AI42" s="767"/>
      <c r="AJ42" s="119"/>
      <c r="AK42" s="119"/>
      <c r="AL42" s="119"/>
      <c r="AM42" s="119"/>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row>
    <row r="43" spans="2:65" ht="15.95" customHeight="1">
      <c r="B43" s="343" t="s">
        <v>88</v>
      </c>
      <c r="C43" s="119"/>
      <c r="D43" s="119"/>
      <c r="E43" s="119"/>
      <c r="F43" s="119"/>
      <c r="G43" s="119"/>
      <c r="H43" s="119"/>
      <c r="I43" s="119"/>
      <c r="J43" s="119"/>
      <c r="K43" s="119"/>
      <c r="L43" s="119"/>
      <c r="M43" s="119"/>
      <c r="N43" s="119"/>
      <c r="O43" s="119"/>
      <c r="P43" s="119"/>
      <c r="Q43" s="119"/>
      <c r="R43" s="119"/>
      <c r="S43" s="119"/>
      <c r="T43" s="119"/>
      <c r="U43" s="119"/>
      <c r="V43" s="119"/>
      <c r="W43" s="119"/>
      <c r="X43" s="119"/>
      <c r="Y43" s="119"/>
      <c r="Z43" s="119"/>
      <c r="AA43" s="119"/>
      <c r="AB43" s="119"/>
      <c r="AC43" s="119"/>
      <c r="AD43" s="119"/>
      <c r="AE43" s="119"/>
      <c r="AF43" s="119"/>
      <c r="AG43" s="119"/>
      <c r="AH43" s="119"/>
      <c r="AI43" s="119"/>
      <c r="AJ43" s="119"/>
      <c r="AK43" s="119"/>
      <c r="AL43" s="119"/>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row>
    <row r="44" spans="2:65" ht="15.95" customHeight="1">
      <c r="B44" s="343" t="s">
        <v>42</v>
      </c>
      <c r="C44" s="344"/>
      <c r="D44" s="344"/>
      <c r="E44" s="344"/>
      <c r="F44" s="344"/>
      <c r="G44" s="344"/>
      <c r="H44" s="344"/>
      <c r="I44" s="344"/>
      <c r="J44" s="344"/>
      <c r="K44" s="344"/>
      <c r="L44" s="344"/>
      <c r="M44" s="344"/>
      <c r="N44" s="344"/>
      <c r="O44" s="344"/>
      <c r="P44" s="344"/>
      <c r="Q44" s="344"/>
      <c r="R44" s="344"/>
      <c r="S44" s="344"/>
      <c r="T44" s="344"/>
      <c r="U44" s="344"/>
      <c r="V44" s="344"/>
      <c r="W44" s="344"/>
      <c r="X44" s="344"/>
      <c r="Y44" s="344"/>
      <c r="Z44" s="344"/>
      <c r="AA44" s="344"/>
      <c r="AB44" s="344"/>
      <c r="AC44" s="344"/>
      <c r="AD44" s="344"/>
      <c r="AE44" s="344"/>
      <c r="AF44" s="344"/>
      <c r="AG44" s="344"/>
      <c r="AH44" s="344"/>
      <c r="AI44" s="344"/>
      <c r="AJ44" s="119"/>
      <c r="AK44" s="119"/>
      <c r="AL44" s="119"/>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row>
    <row r="45" spans="2:65" ht="15.95" customHeight="1">
      <c r="B45" s="815" t="s">
        <v>847</v>
      </c>
      <c r="C45" s="816"/>
      <c r="D45" s="816"/>
      <c r="E45" s="816"/>
      <c r="F45" s="816"/>
      <c r="G45" s="816"/>
      <c r="H45" s="816"/>
      <c r="I45" s="816"/>
      <c r="J45" s="816"/>
      <c r="K45" s="816"/>
      <c r="L45" s="816"/>
      <c r="M45" s="816"/>
      <c r="N45" s="816"/>
      <c r="O45" s="816"/>
      <c r="P45" s="816"/>
      <c r="Q45" s="816"/>
      <c r="R45" s="816"/>
      <c r="S45" s="816"/>
      <c r="T45" s="816"/>
      <c r="U45" s="816"/>
      <c r="V45" s="816"/>
      <c r="W45" s="816"/>
      <c r="X45" s="816"/>
      <c r="Y45" s="816"/>
      <c r="Z45" s="816"/>
      <c r="AA45" s="816"/>
      <c r="AB45" s="816"/>
      <c r="AC45" s="816"/>
      <c r="AD45" s="816"/>
      <c r="AE45" s="816"/>
      <c r="AF45" s="816"/>
      <c r="AG45" s="816"/>
      <c r="AH45" s="816"/>
      <c r="AI45" s="817"/>
      <c r="AJ45" s="119"/>
      <c r="AK45" s="119"/>
      <c r="AL45" s="119"/>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row>
    <row r="46" spans="2:65" ht="15.95" customHeight="1">
      <c r="B46" s="818"/>
      <c r="C46" s="819"/>
      <c r="D46" s="819"/>
      <c r="E46" s="819"/>
      <c r="F46" s="819"/>
      <c r="G46" s="819"/>
      <c r="H46" s="819"/>
      <c r="I46" s="819"/>
      <c r="J46" s="819"/>
      <c r="K46" s="819"/>
      <c r="L46" s="819"/>
      <c r="M46" s="819"/>
      <c r="N46" s="819"/>
      <c r="O46" s="819"/>
      <c r="P46" s="819"/>
      <c r="Q46" s="819"/>
      <c r="R46" s="819"/>
      <c r="S46" s="819"/>
      <c r="T46" s="819"/>
      <c r="U46" s="819"/>
      <c r="V46" s="819"/>
      <c r="W46" s="819"/>
      <c r="X46" s="819"/>
      <c r="Y46" s="819"/>
      <c r="Z46" s="819"/>
      <c r="AA46" s="819"/>
      <c r="AB46" s="819"/>
      <c r="AC46" s="819"/>
      <c r="AD46" s="819"/>
      <c r="AE46" s="819"/>
      <c r="AF46" s="819"/>
      <c r="AG46" s="819"/>
      <c r="AH46" s="819"/>
      <c r="AI46" s="820"/>
      <c r="AJ46" s="119"/>
      <c r="AK46" s="119"/>
      <c r="AL46" s="119"/>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row>
    <row r="47" spans="2:65" ht="15.95" customHeight="1">
      <c r="B47" s="818"/>
      <c r="C47" s="819"/>
      <c r="D47" s="819"/>
      <c r="E47" s="819"/>
      <c r="F47" s="819"/>
      <c r="G47" s="819"/>
      <c r="H47" s="819"/>
      <c r="I47" s="819"/>
      <c r="J47" s="819"/>
      <c r="K47" s="819"/>
      <c r="L47" s="819"/>
      <c r="M47" s="819"/>
      <c r="N47" s="819"/>
      <c r="O47" s="819"/>
      <c r="P47" s="819"/>
      <c r="Q47" s="819"/>
      <c r="R47" s="819"/>
      <c r="S47" s="819"/>
      <c r="T47" s="819"/>
      <c r="U47" s="819"/>
      <c r="V47" s="819"/>
      <c r="W47" s="819"/>
      <c r="X47" s="819"/>
      <c r="Y47" s="819"/>
      <c r="Z47" s="819"/>
      <c r="AA47" s="819"/>
      <c r="AB47" s="819"/>
      <c r="AC47" s="819"/>
      <c r="AD47" s="819"/>
      <c r="AE47" s="819"/>
      <c r="AF47" s="819"/>
      <c r="AG47" s="819"/>
      <c r="AH47" s="819"/>
      <c r="AI47" s="820"/>
      <c r="AJ47" s="119"/>
      <c r="AK47" s="119"/>
      <c r="AL47" s="119"/>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row>
    <row r="48" spans="2:65" ht="15.95" customHeight="1">
      <c r="B48" s="821"/>
      <c r="C48" s="822"/>
      <c r="D48" s="822"/>
      <c r="E48" s="822"/>
      <c r="F48" s="822"/>
      <c r="G48" s="822"/>
      <c r="H48" s="822"/>
      <c r="I48" s="822"/>
      <c r="J48" s="822"/>
      <c r="K48" s="822"/>
      <c r="L48" s="822"/>
      <c r="M48" s="822"/>
      <c r="N48" s="822"/>
      <c r="O48" s="822"/>
      <c r="P48" s="822"/>
      <c r="Q48" s="822"/>
      <c r="R48" s="822"/>
      <c r="S48" s="822"/>
      <c r="T48" s="822"/>
      <c r="U48" s="822"/>
      <c r="V48" s="822"/>
      <c r="W48" s="822"/>
      <c r="X48" s="822"/>
      <c r="Y48" s="822"/>
      <c r="Z48" s="822"/>
      <c r="AA48" s="822"/>
      <c r="AB48" s="822"/>
      <c r="AC48" s="822"/>
      <c r="AD48" s="822"/>
      <c r="AE48" s="822"/>
      <c r="AF48" s="822"/>
      <c r="AG48" s="822"/>
      <c r="AH48" s="822"/>
      <c r="AI48" s="823"/>
      <c r="AJ48" s="119"/>
      <c r="AK48" s="119"/>
      <c r="AL48" s="119"/>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row>
    <row r="49" spans="2:62" ht="15.95" customHeight="1">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19"/>
      <c r="AH49" s="119"/>
      <c r="AI49" s="119"/>
      <c r="AJ49" s="119"/>
      <c r="AK49" s="119"/>
      <c r="AL49" s="119"/>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row>
    <row r="50" spans="2:62" ht="15.95" customHeight="1">
      <c r="B50" s="795" t="s">
        <v>89</v>
      </c>
      <c r="C50" s="795"/>
      <c r="D50" s="795"/>
      <c r="E50" s="795"/>
      <c r="F50" s="795"/>
      <c r="G50" s="795"/>
      <c r="H50" s="119"/>
      <c r="I50" s="119"/>
      <c r="J50" s="119"/>
      <c r="K50" s="119"/>
      <c r="L50" s="119"/>
      <c r="M50" s="119"/>
      <c r="N50" s="119"/>
      <c r="O50" s="119"/>
      <c r="Q50" s="119"/>
      <c r="R50" s="786" t="s">
        <v>90</v>
      </c>
      <c r="S50" s="786"/>
      <c r="T50" s="786"/>
      <c r="U50" s="786"/>
      <c r="V50" s="786"/>
      <c r="W50" s="786"/>
      <c r="X50" s="786"/>
      <c r="Y50" s="786"/>
      <c r="Z50" s="786"/>
      <c r="AA50" s="786"/>
      <c r="AB50" s="786"/>
      <c r="AC50" s="786"/>
      <c r="AD50" s="786"/>
      <c r="AE50" s="786"/>
      <c r="AF50" s="786"/>
      <c r="AG50" s="786"/>
      <c r="AH50" s="786"/>
      <c r="AI50" s="786"/>
      <c r="AJ50" s="119"/>
      <c r="AK50" s="119"/>
      <c r="AL50" s="119"/>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row>
    <row r="51" spans="2:62" ht="15.95" customHeight="1">
      <c r="B51" s="796" t="s">
        <v>18</v>
      </c>
      <c r="C51" s="797"/>
      <c r="D51" s="796" t="s">
        <v>91</v>
      </c>
      <c r="E51" s="797"/>
      <c r="F51" s="797"/>
      <c r="G51" s="797"/>
      <c r="H51" s="797"/>
      <c r="I51" s="797"/>
      <c r="J51" s="797"/>
      <c r="K51" s="797"/>
      <c r="L51" s="797"/>
      <c r="M51" s="797"/>
      <c r="N51" s="797"/>
      <c r="O51" s="797"/>
      <c r="P51" s="797"/>
      <c r="Q51" s="797"/>
      <c r="R51" s="797"/>
      <c r="S51" s="797"/>
      <c r="T51" s="797"/>
      <c r="U51" s="796" t="s">
        <v>20</v>
      </c>
      <c r="V51" s="797"/>
      <c r="W51" s="797"/>
      <c r="X51" s="797"/>
      <c r="Y51" s="797"/>
      <c r="Z51" s="797"/>
      <c r="AA51" s="797"/>
      <c r="AB51" s="772" t="s">
        <v>42</v>
      </c>
      <c r="AC51" s="773"/>
      <c r="AD51" s="773"/>
      <c r="AE51" s="773"/>
      <c r="AF51" s="773"/>
      <c r="AG51" s="773"/>
      <c r="AH51" s="773"/>
      <c r="AI51" s="774"/>
      <c r="AJ51" s="119"/>
      <c r="AK51" s="119"/>
      <c r="AL51" s="119"/>
      <c r="AO51" s="120"/>
      <c r="AP51" s="120"/>
      <c r="AQ51" s="120"/>
      <c r="AR51" s="120"/>
      <c r="AS51" s="120" t="s">
        <v>92</v>
      </c>
      <c r="AT51" s="120" t="s">
        <v>93</v>
      </c>
      <c r="AU51" s="120" t="s">
        <v>94</v>
      </c>
      <c r="AV51" s="120" t="s">
        <v>95</v>
      </c>
      <c r="AW51" s="120"/>
      <c r="AX51" s="120"/>
      <c r="AY51" s="120"/>
      <c r="AZ51" s="120"/>
      <c r="BA51" s="120"/>
      <c r="BB51" s="120"/>
      <c r="BC51" s="120"/>
      <c r="BD51" s="120"/>
      <c r="BE51" s="120"/>
      <c r="BF51" s="120"/>
      <c r="BG51" s="120"/>
      <c r="BH51" s="120"/>
      <c r="BI51" s="120"/>
      <c r="BJ51" s="120"/>
    </row>
    <row r="52" spans="2:62" ht="15.95" customHeight="1" thickBot="1">
      <c r="B52" s="798"/>
      <c r="C52" s="798"/>
      <c r="D52" s="798"/>
      <c r="E52" s="798"/>
      <c r="F52" s="798"/>
      <c r="G52" s="798"/>
      <c r="H52" s="798"/>
      <c r="I52" s="798"/>
      <c r="J52" s="798"/>
      <c r="K52" s="798"/>
      <c r="L52" s="798"/>
      <c r="M52" s="798"/>
      <c r="N52" s="798"/>
      <c r="O52" s="798"/>
      <c r="P52" s="798"/>
      <c r="Q52" s="798"/>
      <c r="R52" s="798"/>
      <c r="S52" s="798"/>
      <c r="T52" s="798"/>
      <c r="U52" s="798"/>
      <c r="V52" s="798"/>
      <c r="W52" s="798"/>
      <c r="X52" s="798"/>
      <c r="Y52" s="798"/>
      <c r="Z52" s="798"/>
      <c r="AA52" s="798"/>
      <c r="AB52" s="799"/>
      <c r="AC52" s="800"/>
      <c r="AD52" s="800"/>
      <c r="AE52" s="800"/>
      <c r="AF52" s="800"/>
      <c r="AG52" s="800"/>
      <c r="AH52" s="800"/>
      <c r="AI52" s="801"/>
      <c r="AJ52" s="119"/>
      <c r="AK52" s="119"/>
      <c r="AL52" s="119"/>
      <c r="AO52" s="120"/>
      <c r="AP52" s="120"/>
      <c r="AQ52" s="120"/>
      <c r="AR52" s="120"/>
      <c r="AX52" s="120"/>
      <c r="AY52" s="120"/>
      <c r="AZ52" s="120"/>
      <c r="BA52" s="120"/>
      <c r="BB52" s="120"/>
      <c r="BC52" s="120"/>
      <c r="BD52" s="120"/>
      <c r="BE52" s="120"/>
      <c r="BF52" s="120"/>
      <c r="BG52" s="120"/>
      <c r="BH52" s="120"/>
      <c r="BI52" s="120"/>
      <c r="BJ52" s="120"/>
    </row>
    <row r="53" spans="2:62" ht="15.95" customHeight="1" thickTop="1">
      <c r="B53" s="802" t="s">
        <v>22</v>
      </c>
      <c r="C53" s="803"/>
      <c r="D53" s="802" t="s">
        <v>60</v>
      </c>
      <c r="E53" s="806"/>
      <c r="F53" s="806"/>
      <c r="G53" s="806"/>
      <c r="H53" s="806"/>
      <c r="I53" s="806"/>
      <c r="J53" s="806"/>
      <c r="K53" s="803"/>
      <c r="L53" s="785" t="s">
        <v>96</v>
      </c>
      <c r="M53" s="786"/>
      <c r="N53" s="786"/>
      <c r="O53" s="786"/>
      <c r="P53" s="786"/>
      <c r="Q53" s="786"/>
      <c r="R53" s="786"/>
      <c r="S53" s="786"/>
      <c r="T53" s="787"/>
      <c r="U53" s="764"/>
      <c r="V53" s="765"/>
      <c r="W53" s="765"/>
      <c r="X53" s="765"/>
      <c r="Y53" s="765"/>
      <c r="Z53" s="765"/>
      <c r="AA53" s="765"/>
      <c r="AB53" s="808"/>
      <c r="AC53" s="809"/>
      <c r="AD53" s="809"/>
      <c r="AE53" s="809"/>
      <c r="AF53" s="809"/>
      <c r="AG53" s="809"/>
      <c r="AH53" s="809"/>
      <c r="AI53" s="810"/>
      <c r="AJ53" s="119"/>
      <c r="AK53" s="119"/>
      <c r="AL53" s="119"/>
      <c r="AO53" s="120"/>
      <c r="AP53" s="120"/>
      <c r="AQ53" s="120"/>
      <c r="AR53" s="120" t="s">
        <v>97</v>
      </c>
      <c r="AS53" s="120" t="s">
        <v>98</v>
      </c>
      <c r="AT53" s="120" t="s">
        <v>99</v>
      </c>
      <c r="AU53" s="134" t="s">
        <v>100</v>
      </c>
      <c r="AV53" s="120" t="s">
        <v>101</v>
      </c>
      <c r="AW53" s="120"/>
      <c r="AX53" s="120"/>
      <c r="AY53" s="120"/>
      <c r="AZ53" s="120"/>
      <c r="BA53" s="120"/>
      <c r="BB53" s="120"/>
      <c r="BC53" s="120"/>
      <c r="BD53" s="120"/>
      <c r="BE53" s="120"/>
      <c r="BF53" s="120"/>
      <c r="BG53" s="120"/>
      <c r="BH53" s="120"/>
      <c r="BI53" s="120"/>
      <c r="BJ53" s="120"/>
    </row>
    <row r="54" spans="2:62" ht="15.95" customHeight="1">
      <c r="B54" s="804"/>
      <c r="C54" s="805"/>
      <c r="D54" s="804"/>
      <c r="E54" s="807"/>
      <c r="F54" s="807"/>
      <c r="G54" s="807"/>
      <c r="H54" s="807"/>
      <c r="I54" s="807"/>
      <c r="J54" s="807"/>
      <c r="K54" s="805"/>
      <c r="L54" s="761" t="s">
        <v>102</v>
      </c>
      <c r="M54" s="762"/>
      <c r="N54" s="762"/>
      <c r="O54" s="762"/>
      <c r="P54" s="762"/>
      <c r="Q54" s="762"/>
      <c r="R54" s="762"/>
      <c r="S54" s="762"/>
      <c r="T54" s="763"/>
      <c r="U54" s="764"/>
      <c r="V54" s="765"/>
      <c r="W54" s="765"/>
      <c r="X54" s="765"/>
      <c r="Y54" s="765"/>
      <c r="Z54" s="765"/>
      <c r="AA54" s="765"/>
      <c r="AB54" s="766"/>
      <c r="AC54" s="463"/>
      <c r="AD54" s="463"/>
      <c r="AE54" s="463"/>
      <c r="AF54" s="463"/>
      <c r="AG54" s="463"/>
      <c r="AH54" s="463"/>
      <c r="AI54" s="767"/>
      <c r="AJ54" s="119"/>
      <c r="AK54" s="119"/>
      <c r="AL54" s="119"/>
      <c r="AO54" s="120"/>
      <c r="AP54" s="120"/>
      <c r="AQ54" s="120"/>
      <c r="AR54" s="120" t="s">
        <v>103</v>
      </c>
      <c r="AS54" s="120" t="s">
        <v>104</v>
      </c>
      <c r="AT54" s="120" t="s">
        <v>105</v>
      </c>
      <c r="AU54" s="120" t="s">
        <v>106</v>
      </c>
      <c r="AV54" s="120" t="s">
        <v>106</v>
      </c>
      <c r="AW54" s="120"/>
      <c r="AX54" s="120"/>
      <c r="AY54" s="120"/>
      <c r="AZ54" s="120"/>
      <c r="BA54" s="120"/>
      <c r="BB54" s="120"/>
      <c r="BC54" s="120"/>
      <c r="BD54" s="120"/>
      <c r="BE54" s="120"/>
      <c r="BF54" s="120"/>
      <c r="BG54" s="120"/>
      <c r="BH54" s="120"/>
      <c r="BI54" s="120"/>
      <c r="BJ54" s="120"/>
    </row>
    <row r="55" spans="2:62" ht="15.95" customHeight="1">
      <c r="B55" s="804"/>
      <c r="C55" s="805"/>
      <c r="D55" s="804"/>
      <c r="E55" s="807"/>
      <c r="F55" s="807"/>
      <c r="G55" s="807"/>
      <c r="H55" s="807"/>
      <c r="I55" s="807"/>
      <c r="J55" s="807"/>
      <c r="K55" s="805"/>
      <c r="L55" s="761" t="s">
        <v>107</v>
      </c>
      <c r="M55" s="762"/>
      <c r="N55" s="762"/>
      <c r="O55" s="762"/>
      <c r="P55" s="762"/>
      <c r="Q55" s="762"/>
      <c r="R55" s="762"/>
      <c r="S55" s="762"/>
      <c r="T55" s="763"/>
      <c r="U55" s="764"/>
      <c r="V55" s="765"/>
      <c r="W55" s="765"/>
      <c r="X55" s="765"/>
      <c r="Y55" s="765"/>
      <c r="Z55" s="765"/>
      <c r="AA55" s="765"/>
      <c r="AB55" s="766"/>
      <c r="AC55" s="463"/>
      <c r="AD55" s="463"/>
      <c r="AE55" s="463"/>
      <c r="AF55" s="463"/>
      <c r="AG55" s="463"/>
      <c r="AH55" s="463"/>
      <c r="AI55" s="767"/>
      <c r="AJ55" s="119"/>
      <c r="AK55" s="119"/>
      <c r="AL55" s="119"/>
      <c r="AO55" s="120"/>
      <c r="AP55" s="120"/>
      <c r="AQ55" s="120"/>
      <c r="AR55" s="120"/>
      <c r="AS55" s="120" t="s">
        <v>108</v>
      </c>
      <c r="AT55" s="120" t="s">
        <v>109</v>
      </c>
      <c r="AU55" s="120"/>
      <c r="AV55" s="120"/>
      <c r="AW55" s="120"/>
      <c r="AX55" s="120"/>
      <c r="AY55" s="120"/>
      <c r="AZ55" s="120"/>
      <c r="BA55" s="120"/>
      <c r="BB55" s="120"/>
      <c r="BC55" s="120"/>
      <c r="BD55" s="120"/>
      <c r="BE55" s="120"/>
      <c r="BF55" s="120"/>
      <c r="BG55" s="120"/>
      <c r="BH55" s="120"/>
      <c r="BI55" s="120"/>
      <c r="BJ55" s="120"/>
    </row>
    <row r="56" spans="2:62" ht="15.95" customHeight="1">
      <c r="B56" s="804"/>
      <c r="C56" s="805"/>
      <c r="D56" s="804"/>
      <c r="E56" s="807"/>
      <c r="F56" s="807"/>
      <c r="G56" s="807"/>
      <c r="H56" s="807"/>
      <c r="I56" s="807"/>
      <c r="J56" s="807"/>
      <c r="K56" s="805"/>
      <c r="L56" s="761" t="s">
        <v>802</v>
      </c>
      <c r="M56" s="762"/>
      <c r="N56" s="762"/>
      <c r="O56" s="762"/>
      <c r="P56" s="762"/>
      <c r="Q56" s="762"/>
      <c r="R56" s="762"/>
      <c r="S56" s="762"/>
      <c r="T56" s="763"/>
      <c r="U56" s="764"/>
      <c r="V56" s="765"/>
      <c r="W56" s="765"/>
      <c r="X56" s="765"/>
      <c r="Y56" s="765"/>
      <c r="Z56" s="765"/>
      <c r="AA56" s="765"/>
      <c r="AB56" s="766"/>
      <c r="AC56" s="463"/>
      <c r="AD56" s="463"/>
      <c r="AE56" s="463"/>
      <c r="AF56" s="463"/>
      <c r="AG56" s="463"/>
      <c r="AH56" s="463"/>
      <c r="AI56" s="767"/>
      <c r="AJ56" s="119"/>
      <c r="AK56" s="119"/>
      <c r="AL56" s="119"/>
      <c r="AO56" s="120"/>
      <c r="AP56" s="120"/>
      <c r="AQ56" s="120"/>
      <c r="AR56" s="120"/>
      <c r="AS56" s="120" t="s">
        <v>824</v>
      </c>
      <c r="AT56" s="120" t="s">
        <v>591</v>
      </c>
      <c r="AU56" s="120"/>
      <c r="AV56" s="120"/>
      <c r="AW56" s="120"/>
      <c r="AX56" s="120"/>
      <c r="AY56" s="120"/>
      <c r="AZ56" s="120"/>
      <c r="BA56" s="120"/>
      <c r="BB56" s="120"/>
      <c r="BC56" s="120"/>
      <c r="BD56" s="120"/>
      <c r="BE56" s="120"/>
      <c r="BF56" s="120"/>
      <c r="BG56" s="120"/>
      <c r="BH56" s="120"/>
      <c r="BI56" s="120"/>
      <c r="BJ56" s="120"/>
    </row>
    <row r="57" spans="2:62" ht="15.95" customHeight="1">
      <c r="B57" s="804"/>
      <c r="C57" s="805"/>
      <c r="D57" s="772" t="s">
        <v>69</v>
      </c>
      <c r="E57" s="773"/>
      <c r="F57" s="773"/>
      <c r="G57" s="773"/>
      <c r="H57" s="773"/>
      <c r="I57" s="773"/>
      <c r="J57" s="773"/>
      <c r="K57" s="774"/>
      <c r="L57" s="761" t="s">
        <v>110</v>
      </c>
      <c r="M57" s="762"/>
      <c r="N57" s="762"/>
      <c r="O57" s="762"/>
      <c r="P57" s="762"/>
      <c r="Q57" s="762"/>
      <c r="R57" s="762"/>
      <c r="S57" s="762"/>
      <c r="T57" s="763"/>
      <c r="U57" s="764"/>
      <c r="V57" s="765"/>
      <c r="W57" s="765"/>
      <c r="X57" s="765"/>
      <c r="Y57" s="765"/>
      <c r="Z57" s="765"/>
      <c r="AA57" s="765"/>
      <c r="AB57" s="766"/>
      <c r="AC57" s="463"/>
      <c r="AD57" s="463"/>
      <c r="AE57" s="463"/>
      <c r="AF57" s="463"/>
      <c r="AG57" s="463"/>
      <c r="AH57" s="463"/>
      <c r="AI57" s="767"/>
      <c r="AJ57" s="119"/>
      <c r="AK57" s="119"/>
      <c r="AL57" s="119"/>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row>
    <row r="58" spans="2:62" ht="15.95" customHeight="1">
      <c r="B58" s="804"/>
      <c r="C58" s="805"/>
      <c r="D58" s="804"/>
      <c r="E58" s="807"/>
      <c r="F58" s="807"/>
      <c r="G58" s="807"/>
      <c r="H58" s="807"/>
      <c r="I58" s="807"/>
      <c r="J58" s="807"/>
      <c r="K58" s="805"/>
      <c r="L58" s="761" t="s">
        <v>111</v>
      </c>
      <c r="M58" s="762"/>
      <c r="N58" s="762"/>
      <c r="O58" s="762"/>
      <c r="P58" s="762"/>
      <c r="Q58" s="762"/>
      <c r="R58" s="762"/>
      <c r="S58" s="762"/>
      <c r="T58" s="763"/>
      <c r="U58" s="764"/>
      <c r="V58" s="765"/>
      <c r="W58" s="765"/>
      <c r="X58" s="765"/>
      <c r="Y58" s="765"/>
      <c r="Z58" s="765"/>
      <c r="AA58" s="765"/>
      <c r="AB58" s="766"/>
      <c r="AC58" s="463"/>
      <c r="AD58" s="463"/>
      <c r="AE58" s="463"/>
      <c r="AF58" s="463"/>
      <c r="AG58" s="463"/>
      <c r="AH58" s="463"/>
      <c r="AI58" s="767"/>
      <c r="AJ58" s="119"/>
      <c r="AK58" s="119"/>
      <c r="AL58" s="119"/>
      <c r="AO58" s="120"/>
      <c r="AP58" s="120"/>
      <c r="AQ58" s="120"/>
      <c r="AR58" s="120"/>
      <c r="AS58" s="120"/>
      <c r="AT58" s="120"/>
      <c r="AU58" s="120"/>
      <c r="AV58" s="120"/>
      <c r="AW58" s="120"/>
      <c r="AX58" s="120"/>
      <c r="AY58" s="120"/>
      <c r="AZ58" s="120"/>
      <c r="BA58" s="120"/>
      <c r="BB58" s="120"/>
      <c r="BC58" s="120"/>
      <c r="BD58" s="120"/>
      <c r="BE58" s="120"/>
      <c r="BF58" s="120"/>
      <c r="BG58" s="120"/>
      <c r="BH58" s="120"/>
      <c r="BI58" s="120"/>
      <c r="BJ58" s="120"/>
    </row>
    <row r="59" spans="2:62" ht="15.95" customHeight="1">
      <c r="B59" s="804"/>
      <c r="C59" s="805"/>
      <c r="D59" s="804"/>
      <c r="E59" s="807"/>
      <c r="F59" s="807"/>
      <c r="G59" s="807"/>
      <c r="H59" s="807"/>
      <c r="I59" s="807"/>
      <c r="J59" s="807"/>
      <c r="K59" s="805"/>
      <c r="L59" s="761" t="s">
        <v>803</v>
      </c>
      <c r="M59" s="762"/>
      <c r="N59" s="762"/>
      <c r="O59" s="762"/>
      <c r="P59" s="762"/>
      <c r="Q59" s="762"/>
      <c r="R59" s="762"/>
      <c r="S59" s="762"/>
      <c r="T59" s="763"/>
      <c r="U59" s="764"/>
      <c r="V59" s="765"/>
      <c r="W59" s="765"/>
      <c r="X59" s="765"/>
      <c r="Y59" s="765"/>
      <c r="Z59" s="765"/>
      <c r="AA59" s="765"/>
      <c r="AB59" s="766"/>
      <c r="AC59" s="463"/>
      <c r="AD59" s="463"/>
      <c r="AE59" s="463"/>
      <c r="AF59" s="463"/>
      <c r="AG59" s="463"/>
      <c r="AH59" s="463"/>
      <c r="AI59" s="767"/>
      <c r="AJ59" s="119"/>
      <c r="AK59" s="119"/>
      <c r="AL59" s="119"/>
      <c r="AO59" s="120"/>
      <c r="AP59" s="120"/>
      <c r="AQ59" s="120"/>
      <c r="AR59" s="120"/>
      <c r="AS59" s="120"/>
      <c r="AT59" s="120"/>
      <c r="AU59" s="120"/>
      <c r="AV59" s="120"/>
      <c r="AW59" s="120"/>
      <c r="AX59" s="120"/>
      <c r="AY59" s="120"/>
      <c r="AZ59" s="120"/>
      <c r="BA59" s="120"/>
      <c r="BB59" s="120"/>
      <c r="BC59" s="120"/>
      <c r="BD59" s="120"/>
      <c r="BE59" s="120"/>
      <c r="BF59" s="120"/>
      <c r="BG59" s="120"/>
      <c r="BH59" s="120"/>
      <c r="BI59" s="120"/>
      <c r="BJ59" s="120"/>
    </row>
    <row r="60" spans="2:62" ht="15.95" customHeight="1">
      <c r="B60" s="804"/>
      <c r="C60" s="805"/>
      <c r="D60" s="804"/>
      <c r="E60" s="807"/>
      <c r="F60" s="807"/>
      <c r="G60" s="807"/>
      <c r="H60" s="807"/>
      <c r="I60" s="807"/>
      <c r="J60" s="807"/>
      <c r="K60" s="805"/>
      <c r="L60" s="761" t="s">
        <v>112</v>
      </c>
      <c r="M60" s="762"/>
      <c r="N60" s="762"/>
      <c r="O60" s="762"/>
      <c r="P60" s="762"/>
      <c r="Q60" s="762"/>
      <c r="R60" s="762"/>
      <c r="S60" s="762"/>
      <c r="T60" s="763"/>
      <c r="U60" s="764"/>
      <c r="V60" s="765"/>
      <c r="W60" s="765"/>
      <c r="X60" s="765"/>
      <c r="Y60" s="765"/>
      <c r="Z60" s="765"/>
      <c r="AA60" s="765"/>
      <c r="AB60" s="766"/>
      <c r="AC60" s="463"/>
      <c r="AD60" s="463"/>
      <c r="AE60" s="463"/>
      <c r="AF60" s="463"/>
      <c r="AG60" s="463"/>
      <c r="AH60" s="463"/>
      <c r="AI60" s="767"/>
      <c r="AJ60" s="119"/>
      <c r="AK60" s="119"/>
      <c r="AL60" s="119"/>
      <c r="AO60" s="120"/>
      <c r="AP60" s="120"/>
      <c r="AQ60" s="120"/>
      <c r="AR60" s="120"/>
      <c r="AS60" s="120"/>
      <c r="AT60" s="120"/>
      <c r="AU60" s="120"/>
      <c r="AV60" s="120"/>
      <c r="AW60" s="120"/>
      <c r="AX60" s="120"/>
      <c r="AY60" s="120"/>
      <c r="AZ60" s="120"/>
      <c r="BA60" s="120"/>
      <c r="BB60" s="120"/>
      <c r="BC60" s="120"/>
      <c r="BD60" s="120"/>
      <c r="BE60" s="120"/>
      <c r="BF60" s="120"/>
      <c r="BG60" s="120"/>
      <c r="BH60" s="120"/>
      <c r="BI60" s="120"/>
      <c r="BJ60" s="120"/>
    </row>
    <row r="61" spans="2:62" ht="15.95" customHeight="1">
      <c r="B61" s="804"/>
      <c r="C61" s="805"/>
      <c r="D61" s="804"/>
      <c r="E61" s="807"/>
      <c r="F61" s="807"/>
      <c r="G61" s="807"/>
      <c r="H61" s="807"/>
      <c r="I61" s="807"/>
      <c r="J61" s="807"/>
      <c r="K61" s="805"/>
      <c r="L61" s="792" t="s">
        <v>148</v>
      </c>
      <c r="M61" s="793"/>
      <c r="N61" s="793"/>
      <c r="O61" s="793"/>
      <c r="P61" s="793"/>
      <c r="Q61" s="793"/>
      <c r="R61" s="793"/>
      <c r="S61" s="793"/>
      <c r="T61" s="794"/>
      <c r="U61" s="783"/>
      <c r="V61" s="784"/>
      <c r="W61" s="784"/>
      <c r="X61" s="784"/>
      <c r="Y61" s="784"/>
      <c r="Z61" s="784"/>
      <c r="AA61" s="784"/>
      <c r="AB61" s="766"/>
      <c r="AC61" s="463"/>
      <c r="AD61" s="463"/>
      <c r="AE61" s="463"/>
      <c r="AF61" s="463"/>
      <c r="AG61" s="463"/>
      <c r="AH61" s="463"/>
      <c r="AI61" s="767"/>
      <c r="AJ61" s="119"/>
      <c r="AK61" s="119"/>
      <c r="AL61" s="119"/>
      <c r="AO61" s="120"/>
      <c r="AP61" s="120"/>
      <c r="AQ61" s="120"/>
      <c r="AR61" s="120"/>
      <c r="AS61" s="120"/>
      <c r="AT61" s="120"/>
      <c r="AU61" s="120"/>
      <c r="AV61" s="120"/>
      <c r="AW61" s="120"/>
      <c r="AX61" s="120"/>
      <c r="AY61" s="120"/>
      <c r="AZ61" s="120"/>
      <c r="BA61" s="120"/>
      <c r="BB61" s="120"/>
      <c r="BC61" s="120"/>
      <c r="BD61" s="120"/>
      <c r="BE61" s="120"/>
      <c r="BF61" s="120"/>
      <c r="BG61" s="120"/>
      <c r="BH61" s="120"/>
      <c r="BI61" s="120"/>
      <c r="BJ61" s="120"/>
    </row>
    <row r="62" spans="2:62" ht="15.95" customHeight="1">
      <c r="B62" s="804"/>
      <c r="C62" s="805"/>
      <c r="D62" s="804"/>
      <c r="E62" s="807"/>
      <c r="F62" s="807"/>
      <c r="G62" s="807"/>
      <c r="H62" s="807"/>
      <c r="I62" s="807"/>
      <c r="J62" s="807"/>
      <c r="K62" s="805"/>
      <c r="L62" s="761" t="s">
        <v>93</v>
      </c>
      <c r="M62" s="762"/>
      <c r="N62" s="762"/>
      <c r="O62" s="762"/>
      <c r="P62" s="762"/>
      <c r="Q62" s="762"/>
      <c r="R62" s="762"/>
      <c r="S62" s="762"/>
      <c r="T62" s="763"/>
      <c r="U62" s="783"/>
      <c r="V62" s="784"/>
      <c r="W62" s="784"/>
      <c r="X62" s="784"/>
      <c r="Y62" s="784"/>
      <c r="Z62" s="784"/>
      <c r="AA62" s="784"/>
      <c r="AB62" s="766"/>
      <c r="AC62" s="463"/>
      <c r="AD62" s="463"/>
      <c r="AE62" s="463"/>
      <c r="AF62" s="463"/>
      <c r="AG62" s="463"/>
      <c r="AH62" s="463"/>
      <c r="AI62" s="767"/>
      <c r="AJ62" s="119"/>
      <c r="AK62" s="119"/>
      <c r="AL62" s="119"/>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row>
    <row r="63" spans="2:62" ht="15.95" customHeight="1">
      <c r="B63" s="804"/>
      <c r="C63" s="805"/>
      <c r="D63" s="804"/>
      <c r="E63" s="807"/>
      <c r="F63" s="807"/>
      <c r="G63" s="807"/>
      <c r="H63" s="807"/>
      <c r="I63" s="807"/>
      <c r="J63" s="807"/>
      <c r="K63" s="805"/>
      <c r="L63" s="761" t="s">
        <v>94</v>
      </c>
      <c r="M63" s="762"/>
      <c r="N63" s="762"/>
      <c r="O63" s="762"/>
      <c r="P63" s="762"/>
      <c r="Q63" s="762"/>
      <c r="R63" s="762"/>
      <c r="S63" s="762"/>
      <c r="T63" s="763"/>
      <c r="U63" s="788"/>
      <c r="V63" s="789"/>
      <c r="W63" s="789"/>
      <c r="X63" s="789"/>
      <c r="Y63" s="789"/>
      <c r="Z63" s="789"/>
      <c r="AA63" s="790"/>
      <c r="AB63" s="766"/>
      <c r="AC63" s="463"/>
      <c r="AD63" s="463"/>
      <c r="AE63" s="463"/>
      <c r="AF63" s="463"/>
      <c r="AG63" s="463"/>
      <c r="AH63" s="463"/>
      <c r="AI63" s="767"/>
      <c r="AJ63" s="119"/>
      <c r="AK63" s="119"/>
      <c r="AL63" s="119"/>
      <c r="AO63" s="120"/>
      <c r="AP63" s="120"/>
      <c r="AQ63" s="120"/>
      <c r="AR63" s="120"/>
      <c r="AS63" s="120"/>
      <c r="AT63" s="120"/>
      <c r="AU63" s="120"/>
      <c r="AV63" s="120"/>
      <c r="AW63" s="120"/>
      <c r="AX63" s="120"/>
      <c r="AY63" s="120"/>
      <c r="AZ63" s="120"/>
      <c r="BA63" s="120"/>
      <c r="BB63" s="120"/>
      <c r="BC63" s="120"/>
      <c r="BD63" s="120"/>
      <c r="BE63" s="120"/>
      <c r="BF63" s="120"/>
      <c r="BG63" s="120"/>
      <c r="BH63" s="120"/>
      <c r="BI63" s="120"/>
      <c r="BJ63" s="120"/>
    </row>
    <row r="64" spans="2:62" ht="15.95" customHeight="1">
      <c r="B64" s="804"/>
      <c r="C64" s="805"/>
      <c r="D64" s="804"/>
      <c r="E64" s="807"/>
      <c r="F64" s="807"/>
      <c r="G64" s="807"/>
      <c r="H64" s="807"/>
      <c r="I64" s="807"/>
      <c r="J64" s="807"/>
      <c r="K64" s="805"/>
      <c r="L64" s="761" t="s">
        <v>95</v>
      </c>
      <c r="M64" s="762"/>
      <c r="N64" s="762"/>
      <c r="O64" s="762"/>
      <c r="P64" s="762"/>
      <c r="Q64" s="762"/>
      <c r="R64" s="762"/>
      <c r="S64" s="762"/>
      <c r="T64" s="763"/>
      <c r="U64" s="783"/>
      <c r="V64" s="784"/>
      <c r="W64" s="784"/>
      <c r="X64" s="784"/>
      <c r="Y64" s="784"/>
      <c r="Z64" s="784"/>
      <c r="AA64" s="791"/>
      <c r="AB64" s="766"/>
      <c r="AC64" s="463"/>
      <c r="AD64" s="463"/>
      <c r="AE64" s="463"/>
      <c r="AF64" s="463"/>
      <c r="AG64" s="463"/>
      <c r="AH64" s="463"/>
      <c r="AI64" s="767"/>
      <c r="AJ64" s="119"/>
      <c r="AK64" s="119"/>
      <c r="AL64" s="119"/>
      <c r="AO64" s="120"/>
      <c r="AP64" s="120"/>
      <c r="AQ64" s="120"/>
      <c r="AR64" s="120"/>
      <c r="AS64" s="120"/>
      <c r="AT64" s="120"/>
      <c r="AU64" s="120"/>
      <c r="AV64" s="120"/>
      <c r="AW64" s="120"/>
      <c r="AX64" s="120"/>
      <c r="AY64" s="120"/>
      <c r="AZ64" s="120"/>
      <c r="BA64" s="120"/>
      <c r="BB64" s="120"/>
      <c r="BC64" s="120"/>
      <c r="BD64" s="120"/>
      <c r="BE64" s="120"/>
      <c r="BF64" s="120"/>
      <c r="BG64" s="120"/>
      <c r="BH64" s="120"/>
      <c r="BI64" s="120"/>
      <c r="BJ64" s="120"/>
    </row>
    <row r="65" spans="2:62" ht="15.95" customHeight="1">
      <c r="B65" s="804"/>
      <c r="C65" s="805"/>
      <c r="D65" s="804"/>
      <c r="E65" s="807"/>
      <c r="F65" s="807"/>
      <c r="G65" s="807"/>
      <c r="H65" s="807"/>
      <c r="I65" s="807"/>
      <c r="J65" s="807"/>
      <c r="K65" s="805"/>
      <c r="L65" s="761" t="s">
        <v>114</v>
      </c>
      <c r="M65" s="762"/>
      <c r="N65" s="762"/>
      <c r="O65" s="762"/>
      <c r="P65" s="762"/>
      <c r="Q65" s="762"/>
      <c r="R65" s="762"/>
      <c r="S65" s="762"/>
      <c r="T65" s="763"/>
      <c r="U65" s="764"/>
      <c r="V65" s="765"/>
      <c r="W65" s="765"/>
      <c r="X65" s="765"/>
      <c r="Y65" s="765"/>
      <c r="Z65" s="765"/>
      <c r="AA65" s="765"/>
      <c r="AB65" s="766"/>
      <c r="AC65" s="463"/>
      <c r="AD65" s="463"/>
      <c r="AE65" s="463"/>
      <c r="AF65" s="463"/>
      <c r="AG65" s="463"/>
      <c r="AH65" s="463"/>
      <c r="AI65" s="767"/>
      <c r="AJ65" s="119"/>
      <c r="AK65" s="119"/>
      <c r="AL65" s="119"/>
      <c r="AO65" s="120"/>
      <c r="AP65" s="120"/>
      <c r="AQ65" s="120"/>
      <c r="AR65" s="120"/>
      <c r="AS65" s="120"/>
      <c r="AT65" s="120"/>
      <c r="AU65" s="120"/>
      <c r="AV65" s="120"/>
      <c r="AW65" s="120"/>
      <c r="AX65" s="120"/>
      <c r="AY65" s="120"/>
      <c r="AZ65" s="120"/>
      <c r="BA65" s="120"/>
      <c r="BB65" s="120"/>
      <c r="BC65" s="120"/>
      <c r="BD65" s="120"/>
      <c r="BE65" s="120"/>
      <c r="BF65" s="120"/>
      <c r="BG65" s="120"/>
      <c r="BH65" s="120"/>
      <c r="BI65" s="120"/>
      <c r="BJ65" s="120"/>
    </row>
    <row r="66" spans="2:62" ht="15.95" customHeight="1">
      <c r="B66" s="804"/>
      <c r="C66" s="805"/>
      <c r="D66" s="785"/>
      <c r="E66" s="786"/>
      <c r="F66" s="786"/>
      <c r="G66" s="786"/>
      <c r="H66" s="786"/>
      <c r="I66" s="786"/>
      <c r="J66" s="786"/>
      <c r="K66" s="787"/>
      <c r="L66" s="761" t="s">
        <v>231</v>
      </c>
      <c r="M66" s="762"/>
      <c r="N66" s="762"/>
      <c r="O66" s="762"/>
      <c r="P66" s="762"/>
      <c r="Q66" s="762"/>
      <c r="R66" s="762"/>
      <c r="S66" s="762"/>
      <c r="T66" s="763"/>
      <c r="U66" s="764"/>
      <c r="V66" s="765"/>
      <c r="W66" s="765"/>
      <c r="X66" s="765"/>
      <c r="Y66" s="765"/>
      <c r="Z66" s="765"/>
      <c r="AA66" s="765"/>
      <c r="AB66" s="766"/>
      <c r="AC66" s="463"/>
      <c r="AD66" s="463"/>
      <c r="AE66" s="463"/>
      <c r="AF66" s="463"/>
      <c r="AG66" s="463"/>
      <c r="AH66" s="463"/>
      <c r="AI66" s="767"/>
      <c r="AJ66" s="119"/>
      <c r="AK66" s="119"/>
      <c r="AL66" s="119"/>
      <c r="AO66" s="120"/>
      <c r="AP66" s="120"/>
      <c r="AQ66" s="120"/>
      <c r="AR66" s="120"/>
      <c r="AS66" s="120"/>
      <c r="AT66" s="120"/>
      <c r="AU66" s="120"/>
      <c r="AV66" s="120"/>
      <c r="AW66" s="120"/>
      <c r="AX66" s="120"/>
      <c r="AY66" s="120"/>
      <c r="AZ66" s="120"/>
      <c r="BA66" s="120"/>
      <c r="BB66" s="120"/>
      <c r="BC66" s="120"/>
      <c r="BD66" s="120"/>
      <c r="BE66" s="120"/>
      <c r="BF66" s="120"/>
      <c r="BG66" s="120"/>
      <c r="BH66" s="120"/>
      <c r="BI66" s="120"/>
      <c r="BJ66" s="120"/>
    </row>
    <row r="67" spans="2:62" ht="15.95" customHeight="1">
      <c r="B67" s="804"/>
      <c r="C67" s="805"/>
      <c r="D67" s="772" t="s">
        <v>24</v>
      </c>
      <c r="E67" s="773"/>
      <c r="F67" s="773"/>
      <c r="G67" s="773"/>
      <c r="H67" s="773"/>
      <c r="I67" s="773"/>
      <c r="J67" s="773"/>
      <c r="K67" s="774"/>
      <c r="L67" s="761" t="s">
        <v>115</v>
      </c>
      <c r="M67" s="762"/>
      <c r="N67" s="762"/>
      <c r="O67" s="762"/>
      <c r="P67" s="762"/>
      <c r="Q67" s="762"/>
      <c r="R67" s="762"/>
      <c r="S67" s="762"/>
      <c r="T67" s="763"/>
      <c r="U67" s="764"/>
      <c r="V67" s="765"/>
      <c r="W67" s="765"/>
      <c r="X67" s="765"/>
      <c r="Y67" s="765"/>
      <c r="Z67" s="765"/>
      <c r="AA67" s="765"/>
      <c r="AB67" s="766"/>
      <c r="AC67" s="463"/>
      <c r="AD67" s="463"/>
      <c r="AE67" s="463"/>
      <c r="AF67" s="463"/>
      <c r="AG67" s="463"/>
      <c r="AH67" s="463"/>
      <c r="AI67" s="767"/>
      <c r="AJ67" s="119"/>
      <c r="AK67" s="119"/>
      <c r="AL67" s="119"/>
      <c r="AO67" s="120"/>
      <c r="AP67" s="120"/>
      <c r="AQ67" s="120"/>
      <c r="AR67" s="120" t="s">
        <v>97</v>
      </c>
      <c r="AS67" s="120"/>
      <c r="AT67" s="120"/>
      <c r="AU67" s="120"/>
      <c r="AV67" s="120"/>
      <c r="AW67" s="120"/>
      <c r="AX67" s="120"/>
      <c r="AY67" s="120"/>
      <c r="AZ67" s="120"/>
      <c r="BA67" s="120"/>
      <c r="BB67" s="120"/>
      <c r="BC67" s="120"/>
      <c r="BD67" s="120"/>
      <c r="BE67" s="120"/>
      <c r="BF67" s="120"/>
      <c r="BG67" s="120"/>
      <c r="BH67" s="120"/>
      <c r="BI67" s="120"/>
      <c r="BJ67" s="120"/>
    </row>
    <row r="68" spans="2:62" ht="15.95" customHeight="1">
      <c r="B68" s="804"/>
      <c r="C68" s="805"/>
      <c r="D68" s="785"/>
      <c r="E68" s="786"/>
      <c r="F68" s="786"/>
      <c r="G68" s="786"/>
      <c r="H68" s="786"/>
      <c r="I68" s="786"/>
      <c r="J68" s="786"/>
      <c r="K68" s="787"/>
      <c r="L68" s="761" t="s">
        <v>116</v>
      </c>
      <c r="M68" s="762"/>
      <c r="N68" s="762"/>
      <c r="O68" s="762"/>
      <c r="P68" s="762"/>
      <c r="Q68" s="762"/>
      <c r="R68" s="762"/>
      <c r="S68" s="762"/>
      <c r="T68" s="763"/>
      <c r="U68" s="764"/>
      <c r="V68" s="765"/>
      <c r="W68" s="765"/>
      <c r="X68" s="765"/>
      <c r="Y68" s="765"/>
      <c r="Z68" s="765"/>
      <c r="AA68" s="765"/>
      <c r="AB68" s="766"/>
      <c r="AC68" s="463"/>
      <c r="AD68" s="463"/>
      <c r="AE68" s="463"/>
      <c r="AF68" s="463"/>
      <c r="AG68" s="463"/>
      <c r="AH68" s="463"/>
      <c r="AI68" s="767"/>
      <c r="AJ68" s="119"/>
      <c r="AK68" s="119"/>
      <c r="AL68" s="119"/>
      <c r="AO68" s="120"/>
      <c r="AP68" s="120"/>
      <c r="AQ68" s="120"/>
      <c r="AR68" s="120" t="s">
        <v>106</v>
      </c>
      <c r="AS68" s="120"/>
      <c r="AT68" s="120"/>
      <c r="AU68" s="120"/>
      <c r="AV68" s="120"/>
      <c r="AW68" s="120"/>
      <c r="AX68" s="120"/>
      <c r="AY68" s="120"/>
      <c r="AZ68" s="120"/>
      <c r="BA68" s="120"/>
      <c r="BB68" s="120"/>
      <c r="BC68" s="120"/>
      <c r="BD68" s="120"/>
      <c r="BE68" s="120"/>
      <c r="BF68" s="120"/>
      <c r="BG68" s="120"/>
      <c r="BH68" s="120"/>
      <c r="BI68" s="120"/>
      <c r="BJ68" s="120"/>
    </row>
    <row r="69" spans="2:62" ht="15.95" customHeight="1">
      <c r="B69" s="804"/>
      <c r="C69" s="805"/>
      <c r="D69" s="772" t="s">
        <v>117</v>
      </c>
      <c r="E69" s="773"/>
      <c r="F69" s="773"/>
      <c r="G69" s="773"/>
      <c r="H69" s="773"/>
      <c r="I69" s="773"/>
      <c r="J69" s="773"/>
      <c r="K69" s="774"/>
      <c r="L69" s="761" t="s">
        <v>118</v>
      </c>
      <c r="M69" s="762"/>
      <c r="N69" s="762"/>
      <c r="O69" s="762"/>
      <c r="P69" s="762"/>
      <c r="Q69" s="762"/>
      <c r="R69" s="762"/>
      <c r="S69" s="762"/>
      <c r="T69" s="763"/>
      <c r="U69" s="764"/>
      <c r="V69" s="765"/>
      <c r="W69" s="765"/>
      <c r="X69" s="765"/>
      <c r="Y69" s="765"/>
      <c r="Z69" s="765"/>
      <c r="AA69" s="765"/>
      <c r="AB69" s="766"/>
      <c r="AC69" s="463"/>
      <c r="AD69" s="463"/>
      <c r="AE69" s="463"/>
      <c r="AF69" s="463"/>
      <c r="AG69" s="463"/>
      <c r="AH69" s="463"/>
      <c r="AI69" s="767"/>
      <c r="AJ69" s="119"/>
      <c r="AK69" s="119"/>
      <c r="AL69" s="119"/>
      <c r="AO69" s="120"/>
      <c r="AP69" s="120"/>
      <c r="AQ69" s="120"/>
      <c r="AR69" s="120" t="s">
        <v>23</v>
      </c>
      <c r="AS69" s="120" t="s">
        <v>119</v>
      </c>
      <c r="AT69" s="120"/>
      <c r="AU69" s="120"/>
      <c r="AV69" s="120"/>
      <c r="AW69" s="120"/>
      <c r="AX69" s="120"/>
      <c r="AY69" s="120"/>
      <c r="AZ69" s="120"/>
      <c r="BA69" s="120"/>
      <c r="BB69" s="120"/>
      <c r="BC69" s="120"/>
      <c r="BD69" s="120"/>
      <c r="BE69" s="120"/>
      <c r="BF69" s="120"/>
      <c r="BG69" s="120"/>
      <c r="BH69" s="120"/>
      <c r="BI69" s="120"/>
      <c r="BJ69" s="120"/>
    </row>
    <row r="70" spans="2:62" ht="15.95" customHeight="1">
      <c r="B70" s="804"/>
      <c r="C70" s="805"/>
      <c r="D70" s="785"/>
      <c r="E70" s="786"/>
      <c r="F70" s="786"/>
      <c r="G70" s="786"/>
      <c r="H70" s="786"/>
      <c r="I70" s="786"/>
      <c r="J70" s="786"/>
      <c r="K70" s="787"/>
      <c r="L70" s="761" t="s">
        <v>120</v>
      </c>
      <c r="M70" s="762"/>
      <c r="N70" s="762"/>
      <c r="O70" s="762"/>
      <c r="P70" s="762"/>
      <c r="Q70" s="762"/>
      <c r="R70" s="762"/>
      <c r="S70" s="762"/>
      <c r="T70" s="763"/>
      <c r="U70" s="764"/>
      <c r="V70" s="765"/>
      <c r="W70" s="765"/>
      <c r="X70" s="765"/>
      <c r="Y70" s="765"/>
      <c r="Z70" s="765"/>
      <c r="AA70" s="765"/>
      <c r="AB70" s="766"/>
      <c r="AC70" s="463"/>
      <c r="AD70" s="463"/>
      <c r="AE70" s="463"/>
      <c r="AF70" s="463"/>
      <c r="AG70" s="463"/>
      <c r="AH70" s="463"/>
      <c r="AI70" s="767"/>
      <c r="AJ70" s="119"/>
      <c r="AK70" s="119"/>
      <c r="AL70" s="119"/>
      <c r="AO70" s="120"/>
      <c r="AP70" s="120"/>
      <c r="AQ70" s="120"/>
      <c r="AT70" s="120"/>
      <c r="AU70" s="120"/>
      <c r="AV70" s="120"/>
      <c r="AW70" s="120"/>
      <c r="AX70" s="120"/>
      <c r="AY70" s="120"/>
      <c r="AZ70" s="120"/>
      <c r="BA70" s="120"/>
      <c r="BB70" s="120"/>
      <c r="BC70" s="120"/>
      <c r="BD70" s="120"/>
      <c r="BE70" s="120"/>
      <c r="BF70" s="120"/>
      <c r="BG70" s="120"/>
      <c r="BH70" s="120"/>
      <c r="BI70" s="120"/>
      <c r="BJ70" s="120"/>
    </row>
    <row r="71" spans="2:62" ht="15.95" customHeight="1">
      <c r="B71" s="804"/>
      <c r="C71" s="805"/>
      <c r="D71" s="772" t="s">
        <v>23</v>
      </c>
      <c r="E71" s="773"/>
      <c r="F71" s="773"/>
      <c r="G71" s="773"/>
      <c r="H71" s="773"/>
      <c r="I71" s="773"/>
      <c r="J71" s="773"/>
      <c r="K71" s="774"/>
      <c r="L71" s="761" t="s">
        <v>113</v>
      </c>
      <c r="M71" s="762"/>
      <c r="N71" s="762"/>
      <c r="O71" s="762"/>
      <c r="P71" s="762"/>
      <c r="Q71" s="762"/>
      <c r="R71" s="762"/>
      <c r="S71" s="762"/>
      <c r="T71" s="763"/>
      <c r="U71" s="777"/>
      <c r="V71" s="778"/>
      <c r="W71" s="778"/>
      <c r="X71" s="778"/>
      <c r="Y71" s="778"/>
      <c r="Z71" s="778"/>
      <c r="AA71" s="778"/>
      <c r="AB71" s="766"/>
      <c r="AC71" s="463"/>
      <c r="AD71" s="463"/>
      <c r="AE71" s="463"/>
      <c r="AF71" s="463"/>
      <c r="AG71" s="463"/>
      <c r="AH71" s="463"/>
      <c r="AI71" s="767"/>
      <c r="AJ71" s="119"/>
      <c r="AK71" s="119"/>
      <c r="AL71" s="119"/>
      <c r="AO71" s="120"/>
      <c r="AP71" s="120"/>
      <c r="AQ71" s="120"/>
      <c r="AR71" s="120" t="s">
        <v>121</v>
      </c>
      <c r="AS71" s="120" t="s">
        <v>122</v>
      </c>
      <c r="AT71" s="120"/>
      <c r="AU71" s="120"/>
      <c r="AV71" s="120"/>
      <c r="AW71" s="120"/>
      <c r="AX71" s="120"/>
      <c r="AY71" s="120"/>
      <c r="AZ71" s="120"/>
      <c r="BA71" s="120"/>
      <c r="BB71" s="120"/>
      <c r="BC71" s="120"/>
      <c r="BD71" s="120"/>
      <c r="BE71" s="120"/>
      <c r="BF71" s="120"/>
      <c r="BG71" s="120"/>
      <c r="BH71" s="120"/>
      <c r="BI71" s="120"/>
      <c r="BJ71" s="120"/>
    </row>
    <row r="72" spans="2:62" ht="15.95" customHeight="1">
      <c r="B72" s="804"/>
      <c r="C72" s="805"/>
      <c r="D72" s="772" t="s">
        <v>119</v>
      </c>
      <c r="E72" s="773"/>
      <c r="F72" s="773"/>
      <c r="G72" s="773"/>
      <c r="H72" s="773"/>
      <c r="I72" s="773"/>
      <c r="J72" s="773"/>
      <c r="K72" s="774"/>
      <c r="L72" s="761" t="s">
        <v>123</v>
      </c>
      <c r="M72" s="762"/>
      <c r="N72" s="762"/>
      <c r="O72" s="762"/>
      <c r="P72" s="762"/>
      <c r="Q72" s="762"/>
      <c r="R72" s="762"/>
      <c r="S72" s="762"/>
      <c r="T72" s="763"/>
      <c r="U72" s="777"/>
      <c r="V72" s="778"/>
      <c r="W72" s="778"/>
      <c r="X72" s="778"/>
      <c r="Y72" s="778"/>
      <c r="Z72" s="778"/>
      <c r="AA72" s="778"/>
      <c r="AB72" s="766"/>
      <c r="AC72" s="463"/>
      <c r="AD72" s="463"/>
      <c r="AE72" s="463"/>
      <c r="AF72" s="463"/>
      <c r="AG72" s="463"/>
      <c r="AH72" s="463"/>
      <c r="AI72" s="767"/>
      <c r="AJ72" s="119"/>
      <c r="AK72" s="119"/>
      <c r="AL72" s="119"/>
      <c r="AO72" s="120"/>
      <c r="AP72" s="120"/>
      <c r="AQ72" s="120"/>
      <c r="AR72" s="120" t="s">
        <v>106</v>
      </c>
      <c r="AS72" s="120" t="s">
        <v>106</v>
      </c>
      <c r="AT72" s="120"/>
      <c r="AU72" s="120"/>
      <c r="AV72" s="120"/>
      <c r="AW72" s="120"/>
      <c r="AX72" s="120"/>
      <c r="AY72" s="120"/>
      <c r="AZ72" s="120"/>
      <c r="BA72" s="120"/>
      <c r="BB72" s="120"/>
      <c r="BC72" s="120"/>
      <c r="BD72" s="120"/>
      <c r="BE72" s="120"/>
      <c r="BF72" s="120"/>
      <c r="BG72" s="120"/>
      <c r="BH72" s="120"/>
      <c r="BI72" s="120"/>
      <c r="BJ72" s="120"/>
    </row>
    <row r="73" spans="2:62" ht="15.95" customHeight="1">
      <c r="B73" s="804"/>
      <c r="C73" s="805"/>
      <c r="D73" s="772" t="s">
        <v>124</v>
      </c>
      <c r="E73" s="773"/>
      <c r="F73" s="773"/>
      <c r="G73" s="773"/>
      <c r="H73" s="773"/>
      <c r="I73" s="773"/>
      <c r="J73" s="773"/>
      <c r="K73" s="774"/>
      <c r="L73" s="761" t="s">
        <v>125</v>
      </c>
      <c r="M73" s="762"/>
      <c r="N73" s="762"/>
      <c r="O73" s="762"/>
      <c r="P73" s="762"/>
      <c r="Q73" s="762"/>
      <c r="R73" s="762"/>
      <c r="S73" s="762"/>
      <c r="T73" s="763"/>
      <c r="U73" s="764"/>
      <c r="V73" s="765"/>
      <c r="W73" s="765"/>
      <c r="X73" s="765"/>
      <c r="Y73" s="765"/>
      <c r="Z73" s="765"/>
      <c r="AA73" s="765"/>
      <c r="AB73" s="766"/>
      <c r="AC73" s="463"/>
      <c r="AD73" s="463"/>
      <c r="AE73" s="463"/>
      <c r="AF73" s="463"/>
      <c r="AG73" s="463"/>
      <c r="AH73" s="463"/>
      <c r="AI73" s="767"/>
      <c r="AJ73" s="119"/>
      <c r="AK73" s="119"/>
      <c r="AL73" s="119"/>
      <c r="AO73" s="120"/>
      <c r="AP73" s="120"/>
      <c r="AQ73" s="120"/>
      <c r="AR73" s="120" t="s">
        <v>126</v>
      </c>
      <c r="AS73" s="120"/>
      <c r="AT73" s="120"/>
      <c r="AU73" s="120"/>
      <c r="AV73" s="120"/>
      <c r="AW73" s="120"/>
      <c r="AX73" s="120"/>
      <c r="AY73" s="120"/>
      <c r="AZ73" s="120"/>
      <c r="BA73" s="120"/>
      <c r="BB73" s="120"/>
      <c r="BC73" s="120"/>
      <c r="BD73" s="120"/>
      <c r="BE73" s="120"/>
      <c r="BF73" s="120"/>
      <c r="BG73" s="120"/>
      <c r="BH73" s="120"/>
      <c r="BI73" s="120"/>
      <c r="BJ73" s="120"/>
    </row>
    <row r="74" spans="2:62" ht="15.95" customHeight="1">
      <c r="B74" s="804"/>
      <c r="C74" s="805"/>
      <c r="D74" s="785"/>
      <c r="E74" s="786"/>
      <c r="F74" s="786"/>
      <c r="G74" s="786"/>
      <c r="H74" s="786"/>
      <c r="I74" s="786"/>
      <c r="J74" s="786"/>
      <c r="K74" s="787"/>
      <c r="L74" s="761" t="s">
        <v>127</v>
      </c>
      <c r="M74" s="762"/>
      <c r="N74" s="762"/>
      <c r="O74" s="762"/>
      <c r="P74" s="762"/>
      <c r="Q74" s="762"/>
      <c r="R74" s="762"/>
      <c r="S74" s="762"/>
      <c r="T74" s="763"/>
      <c r="U74" s="764"/>
      <c r="V74" s="765"/>
      <c r="W74" s="765"/>
      <c r="X74" s="765"/>
      <c r="Y74" s="765"/>
      <c r="Z74" s="765"/>
      <c r="AA74" s="765"/>
      <c r="AB74" s="766"/>
      <c r="AC74" s="463"/>
      <c r="AD74" s="463"/>
      <c r="AE74" s="463"/>
      <c r="AF74" s="463"/>
      <c r="AG74" s="463"/>
      <c r="AH74" s="463"/>
      <c r="AI74" s="767"/>
      <c r="AJ74" s="119"/>
      <c r="AK74" s="119"/>
      <c r="AL74" s="119"/>
      <c r="AO74" s="120"/>
      <c r="AP74" s="120"/>
      <c r="AQ74" s="120"/>
      <c r="AS74" s="120"/>
      <c r="AT74" s="120"/>
      <c r="AU74" s="120"/>
      <c r="AV74" s="120"/>
      <c r="AW74" s="120"/>
      <c r="AX74" s="120"/>
      <c r="AY74" s="120"/>
      <c r="AZ74" s="120"/>
      <c r="BA74" s="120"/>
      <c r="BB74" s="120"/>
      <c r="BC74" s="120"/>
      <c r="BD74" s="120"/>
      <c r="BE74" s="120"/>
      <c r="BF74" s="120"/>
      <c r="BG74" s="120"/>
      <c r="BH74" s="120"/>
      <c r="BI74" s="120"/>
      <c r="BJ74" s="120"/>
    </row>
    <row r="75" spans="2:62" ht="16.5" customHeight="1">
      <c r="B75" s="804"/>
      <c r="C75" s="805"/>
      <c r="D75" s="772" t="s">
        <v>128</v>
      </c>
      <c r="E75" s="773"/>
      <c r="F75" s="773"/>
      <c r="G75" s="773"/>
      <c r="H75" s="773"/>
      <c r="I75" s="773"/>
      <c r="J75" s="773"/>
      <c r="K75" s="774"/>
      <c r="L75" s="780" t="s">
        <v>234</v>
      </c>
      <c r="M75" s="781"/>
      <c r="N75" s="781"/>
      <c r="O75" s="781"/>
      <c r="P75" s="781"/>
      <c r="Q75" s="781"/>
      <c r="R75" s="781"/>
      <c r="S75" s="781"/>
      <c r="T75" s="782"/>
      <c r="U75" s="777"/>
      <c r="V75" s="778"/>
      <c r="W75" s="778"/>
      <c r="X75" s="778"/>
      <c r="Y75" s="778"/>
      <c r="Z75" s="778"/>
      <c r="AA75" s="778"/>
      <c r="AB75" s="766"/>
      <c r="AC75" s="463"/>
      <c r="AD75" s="463"/>
      <c r="AE75" s="463"/>
      <c r="AF75" s="463"/>
      <c r="AG75" s="463"/>
      <c r="AH75" s="463"/>
      <c r="AI75" s="767"/>
      <c r="AJ75" s="119"/>
      <c r="AK75" s="119"/>
      <c r="AL75" s="119"/>
      <c r="AO75" s="120"/>
      <c r="AP75" s="120"/>
      <c r="AQ75" s="120"/>
      <c r="AR75" s="120" t="s">
        <v>129</v>
      </c>
      <c r="AS75" s="120"/>
      <c r="AT75" s="120"/>
      <c r="AU75" s="120"/>
      <c r="AV75" s="120"/>
      <c r="AW75" s="120"/>
      <c r="AX75" s="120"/>
      <c r="AY75" s="120"/>
      <c r="AZ75" s="120"/>
      <c r="BA75" s="120"/>
      <c r="BB75" s="120"/>
      <c r="BC75" s="120"/>
      <c r="BD75" s="120"/>
      <c r="BE75" s="120"/>
      <c r="BF75" s="120"/>
      <c r="BG75" s="120"/>
      <c r="BH75" s="120"/>
      <c r="BI75" s="120"/>
      <c r="BJ75" s="120"/>
    </row>
    <row r="76" spans="2:62" ht="15.95" customHeight="1">
      <c r="B76" s="804"/>
      <c r="C76" s="805"/>
      <c r="D76" s="785"/>
      <c r="E76" s="786"/>
      <c r="F76" s="786"/>
      <c r="G76" s="786"/>
      <c r="H76" s="786"/>
      <c r="I76" s="786"/>
      <c r="J76" s="786"/>
      <c r="K76" s="787"/>
      <c r="L76" s="780" t="s">
        <v>233</v>
      </c>
      <c r="M76" s="781"/>
      <c r="N76" s="781"/>
      <c r="O76" s="781"/>
      <c r="P76" s="781"/>
      <c r="Q76" s="781"/>
      <c r="R76" s="781"/>
      <c r="S76" s="781"/>
      <c r="T76" s="782"/>
      <c r="U76" s="783"/>
      <c r="V76" s="784"/>
      <c r="W76" s="784"/>
      <c r="X76" s="784"/>
      <c r="Y76" s="784"/>
      <c r="Z76" s="784"/>
      <c r="AA76" s="784"/>
      <c r="AB76" s="766"/>
      <c r="AC76" s="463"/>
      <c r="AD76" s="463"/>
      <c r="AE76" s="463"/>
      <c r="AF76" s="463"/>
      <c r="AG76" s="463"/>
      <c r="AH76" s="463"/>
      <c r="AI76" s="767"/>
      <c r="AJ76" s="119"/>
      <c r="AK76" s="119"/>
      <c r="AL76" s="119"/>
      <c r="AO76" s="120"/>
      <c r="AP76" s="120"/>
      <c r="AQ76" s="120"/>
      <c r="AR76" s="120" t="s">
        <v>591</v>
      </c>
      <c r="AS76" s="120"/>
      <c r="AT76" s="120"/>
      <c r="AU76" s="120"/>
      <c r="AV76" s="120"/>
      <c r="AW76" s="120"/>
      <c r="AX76" s="120"/>
      <c r="AY76" s="120"/>
      <c r="AZ76" s="120"/>
      <c r="BA76" s="120"/>
      <c r="BB76" s="120"/>
      <c r="BC76" s="120"/>
      <c r="BD76" s="120"/>
      <c r="BE76" s="120"/>
      <c r="BF76" s="120"/>
      <c r="BG76" s="120"/>
      <c r="BH76" s="120"/>
      <c r="BI76" s="120"/>
      <c r="BJ76" s="120"/>
    </row>
    <row r="77" spans="2:62" ht="15.95" customHeight="1">
      <c r="B77" s="804"/>
      <c r="C77" s="805"/>
      <c r="D77" s="772" t="s">
        <v>130</v>
      </c>
      <c r="E77" s="773"/>
      <c r="F77" s="773"/>
      <c r="G77" s="773"/>
      <c r="H77" s="773"/>
      <c r="I77" s="773"/>
      <c r="J77" s="773"/>
      <c r="K77" s="774"/>
      <c r="L77" s="761" t="s">
        <v>232</v>
      </c>
      <c r="M77" s="762"/>
      <c r="N77" s="762"/>
      <c r="O77" s="762"/>
      <c r="P77" s="762"/>
      <c r="Q77" s="762"/>
      <c r="R77" s="762"/>
      <c r="S77" s="762"/>
      <c r="T77" s="763"/>
      <c r="U77" s="775"/>
      <c r="V77" s="776"/>
      <c r="W77" s="776"/>
      <c r="X77" s="776"/>
      <c r="Y77" s="776"/>
      <c r="Z77" s="776"/>
      <c r="AA77" s="776"/>
      <c r="AB77" s="766"/>
      <c r="AC77" s="463"/>
      <c r="AD77" s="463"/>
      <c r="AE77" s="463"/>
      <c r="AF77" s="463"/>
      <c r="AG77" s="463"/>
      <c r="AH77" s="463"/>
      <c r="AI77" s="767"/>
      <c r="AJ77" s="119"/>
      <c r="AK77" s="119"/>
      <c r="AL77" s="119"/>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row>
    <row r="78" spans="2:62" ht="15.95" customHeight="1">
      <c r="B78" s="804"/>
      <c r="C78" s="805"/>
      <c r="D78" s="761" t="s">
        <v>126</v>
      </c>
      <c r="E78" s="762"/>
      <c r="F78" s="762"/>
      <c r="G78" s="762"/>
      <c r="H78" s="762"/>
      <c r="I78" s="762"/>
      <c r="J78" s="762"/>
      <c r="K78" s="763"/>
      <c r="L78" s="761" t="s">
        <v>131</v>
      </c>
      <c r="M78" s="762"/>
      <c r="N78" s="762"/>
      <c r="O78" s="762"/>
      <c r="P78" s="762"/>
      <c r="Q78" s="762"/>
      <c r="R78" s="762"/>
      <c r="S78" s="762"/>
      <c r="T78" s="763"/>
      <c r="U78" s="777"/>
      <c r="V78" s="778"/>
      <c r="W78" s="778"/>
      <c r="X78" s="778"/>
      <c r="Y78" s="778"/>
      <c r="Z78" s="778"/>
      <c r="AA78" s="779"/>
      <c r="AB78" s="766"/>
      <c r="AC78" s="463"/>
      <c r="AD78" s="463"/>
      <c r="AE78" s="463"/>
      <c r="AF78" s="463"/>
      <c r="AG78" s="463"/>
      <c r="AH78" s="463"/>
      <c r="AI78" s="767"/>
      <c r="AJ78" s="119"/>
      <c r="AK78" s="119"/>
      <c r="AL78" s="119"/>
      <c r="AO78" s="120"/>
      <c r="AP78" s="120"/>
      <c r="AQ78" s="120"/>
      <c r="AR78" s="120"/>
      <c r="AS78" s="120" t="s">
        <v>132</v>
      </c>
      <c r="AT78" s="120" t="s">
        <v>133</v>
      </c>
      <c r="AU78" s="120" t="s">
        <v>134</v>
      </c>
      <c r="AV78" s="120" t="s">
        <v>135</v>
      </c>
      <c r="AW78" s="120"/>
      <c r="AX78" s="120"/>
      <c r="AY78" s="120"/>
      <c r="AZ78" s="120"/>
      <c r="BA78" s="120"/>
      <c r="BB78" s="120"/>
      <c r="BC78" s="120"/>
      <c r="BD78" s="120"/>
      <c r="BE78" s="120"/>
      <c r="BF78" s="120"/>
      <c r="BG78" s="120"/>
      <c r="BH78" s="120"/>
      <c r="BI78" s="120"/>
      <c r="BJ78" s="120"/>
    </row>
    <row r="79" spans="2:62" ht="15.95" customHeight="1">
      <c r="B79" s="804"/>
      <c r="C79" s="805"/>
      <c r="D79" s="761" t="s">
        <v>136</v>
      </c>
      <c r="E79" s="762"/>
      <c r="F79" s="762"/>
      <c r="G79" s="762"/>
      <c r="H79" s="762"/>
      <c r="I79" s="762"/>
      <c r="J79" s="762"/>
      <c r="K79" s="763"/>
      <c r="L79" s="761" t="s">
        <v>137</v>
      </c>
      <c r="M79" s="762"/>
      <c r="N79" s="762"/>
      <c r="O79" s="762"/>
      <c r="P79" s="762"/>
      <c r="Q79" s="762"/>
      <c r="R79" s="762"/>
      <c r="S79" s="762"/>
      <c r="T79" s="763"/>
      <c r="U79" s="764"/>
      <c r="V79" s="765"/>
      <c r="W79" s="765"/>
      <c r="X79" s="765"/>
      <c r="Y79" s="765"/>
      <c r="Z79" s="765"/>
      <c r="AA79" s="765"/>
      <c r="AB79" s="766"/>
      <c r="AC79" s="463"/>
      <c r="AD79" s="463"/>
      <c r="AE79" s="463"/>
      <c r="AF79" s="463"/>
      <c r="AG79" s="463"/>
      <c r="AH79" s="463"/>
      <c r="AI79" s="767"/>
      <c r="AJ79" s="119"/>
      <c r="AK79" s="119"/>
      <c r="AL79" s="119"/>
      <c r="AO79" s="120"/>
      <c r="AP79" s="120"/>
      <c r="AQ79" s="120"/>
      <c r="AR79" s="120" t="s">
        <v>97</v>
      </c>
      <c r="AS79" s="120" t="s">
        <v>138</v>
      </c>
      <c r="AT79" s="120" t="s">
        <v>139</v>
      </c>
      <c r="AU79" s="120" t="s">
        <v>140</v>
      </c>
      <c r="AV79" s="120" t="s">
        <v>141</v>
      </c>
      <c r="AW79" s="120"/>
      <c r="AX79" s="120"/>
      <c r="AY79" s="120"/>
      <c r="AZ79" s="120"/>
      <c r="BA79" s="120"/>
      <c r="BB79" s="120"/>
      <c r="BC79" s="120"/>
      <c r="BD79" s="120"/>
      <c r="BE79" s="120"/>
      <c r="BF79" s="120"/>
      <c r="BG79" s="120"/>
      <c r="BH79" s="120"/>
      <c r="BI79" s="120"/>
      <c r="BJ79" s="120"/>
    </row>
    <row r="80" spans="2:62" ht="15.95" customHeight="1">
      <c r="B80" s="785"/>
      <c r="C80" s="787"/>
      <c r="D80" s="761" t="s">
        <v>142</v>
      </c>
      <c r="E80" s="762"/>
      <c r="F80" s="762"/>
      <c r="G80" s="762"/>
      <c r="H80" s="762"/>
      <c r="I80" s="762"/>
      <c r="J80" s="762"/>
      <c r="K80" s="763"/>
      <c r="L80" s="761" t="s">
        <v>143</v>
      </c>
      <c r="M80" s="762"/>
      <c r="N80" s="762"/>
      <c r="O80" s="762"/>
      <c r="P80" s="762"/>
      <c r="Q80" s="762"/>
      <c r="R80" s="762"/>
      <c r="S80" s="762"/>
      <c r="T80" s="763"/>
      <c r="U80" s="764"/>
      <c r="V80" s="765"/>
      <c r="W80" s="765"/>
      <c r="X80" s="765"/>
      <c r="Y80" s="765"/>
      <c r="Z80" s="765"/>
      <c r="AA80" s="765"/>
      <c r="AB80" s="766"/>
      <c r="AC80" s="463"/>
      <c r="AD80" s="463"/>
      <c r="AE80" s="463"/>
      <c r="AF80" s="463"/>
      <c r="AG80" s="463"/>
      <c r="AH80" s="463"/>
      <c r="AI80" s="767"/>
      <c r="AJ80" s="119"/>
      <c r="AK80" s="119"/>
      <c r="AL80" s="119"/>
      <c r="AO80" s="120"/>
      <c r="AP80" s="120"/>
      <c r="AQ80" s="120"/>
      <c r="AR80" s="120" t="s">
        <v>106</v>
      </c>
      <c r="AS80" s="120" t="s">
        <v>106</v>
      </c>
      <c r="AT80" s="120" t="s">
        <v>106</v>
      </c>
      <c r="AU80" s="120" t="s">
        <v>106</v>
      </c>
      <c r="AV80" s="120" t="s">
        <v>106</v>
      </c>
      <c r="AW80" s="120"/>
      <c r="AX80" s="120"/>
      <c r="AY80" s="120"/>
      <c r="AZ80" s="120"/>
      <c r="BA80" s="120"/>
      <c r="BB80" s="120"/>
      <c r="BC80" s="120"/>
      <c r="BD80" s="120"/>
      <c r="BE80" s="120"/>
      <c r="BF80" s="120"/>
      <c r="BG80" s="120"/>
      <c r="BH80" s="120"/>
      <c r="BI80" s="120"/>
      <c r="BJ80" s="120"/>
    </row>
    <row r="81" spans="2:62" ht="15.95" customHeight="1">
      <c r="B81" s="135"/>
      <c r="C81" s="135"/>
      <c r="D81" s="136"/>
      <c r="E81" s="136"/>
      <c r="F81" s="136"/>
      <c r="G81" s="136"/>
      <c r="H81" s="136"/>
      <c r="I81" s="136"/>
      <c r="J81" s="136"/>
      <c r="K81" s="136"/>
      <c r="L81" s="137"/>
      <c r="M81" s="137"/>
      <c r="N81" s="137"/>
      <c r="O81" s="137"/>
      <c r="P81" s="137"/>
      <c r="Q81" s="137"/>
      <c r="R81" s="137"/>
      <c r="S81" s="137"/>
      <c r="T81" s="137"/>
      <c r="U81" s="138"/>
      <c r="V81" s="138"/>
      <c r="W81" s="138"/>
      <c r="X81" s="138"/>
      <c r="Y81" s="138"/>
      <c r="Z81" s="138"/>
      <c r="AA81" s="138"/>
      <c r="AB81" s="139"/>
      <c r="AC81" s="139"/>
      <c r="AD81" s="139"/>
      <c r="AE81" s="139"/>
      <c r="AF81" s="139"/>
      <c r="AG81" s="119"/>
      <c r="AH81" s="119"/>
      <c r="AI81" s="119"/>
      <c r="AJ81" s="119"/>
      <c r="AK81" s="119"/>
      <c r="AL81" s="119"/>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row>
  </sheetData>
  <protectedRanges>
    <protectedRange sqref="AA5 P19" name="調査票製品_3"/>
    <protectedRange sqref="J11:V14" name="調査票製品_4"/>
  </protectedRanges>
  <customSheetViews>
    <customSheetView guid="{EE3F9A73-BD6B-4190-946A-287F3FC769AE}" showPageBreaks="1" printArea="1" view="pageBreakPreview" topLeftCell="A169">
      <selection activeCell="L69" sqref="L69:T69"/>
      <rowBreaks count="1" manualBreakCount="1">
        <brk id="49" max="16383" man="1"/>
      </rowBreaks>
      <pageMargins left="0.59055118110236227" right="0.59055118110236227" top="0.78740157480314965" bottom="0.78740157480314965" header="0.51181102362204722" footer="0.51181102362204722"/>
      <pageSetup paperSize="9" scale="87" orientation="portrait" r:id="rId1"/>
      <headerFooter alignWithMargins="0"/>
    </customSheetView>
  </customSheetViews>
  <mergeCells count="188">
    <mergeCell ref="Z3:AH3"/>
    <mergeCell ref="E19:G20"/>
    <mergeCell ref="H19:K20"/>
    <mergeCell ref="L19:N20"/>
    <mergeCell ref="O19:AG20"/>
    <mergeCell ref="E21:I21"/>
    <mergeCell ref="J13:AG13"/>
    <mergeCell ref="J14:AG14"/>
    <mergeCell ref="J15:S15"/>
    <mergeCell ref="Y15:AG15"/>
    <mergeCell ref="J16:AG16"/>
    <mergeCell ref="E13:I13"/>
    <mergeCell ref="E14:I14"/>
    <mergeCell ref="E15:I15"/>
    <mergeCell ref="T15:X15"/>
    <mergeCell ref="E16:I16"/>
    <mergeCell ref="C7:AI8"/>
    <mergeCell ref="E11:I11"/>
    <mergeCell ref="E12:I12"/>
    <mergeCell ref="Z11:AB11"/>
    <mergeCell ref="AD11:AF11"/>
    <mergeCell ref="Z4:AH4"/>
    <mergeCell ref="J11:Y11"/>
    <mergeCell ref="J12:AG12"/>
    <mergeCell ref="E22:I22"/>
    <mergeCell ref="J21:AG21"/>
    <mergeCell ref="J22:AG22"/>
    <mergeCell ref="J24:O25"/>
    <mergeCell ref="P24:AF25"/>
    <mergeCell ref="B28:E29"/>
    <mergeCell ref="F28:M29"/>
    <mergeCell ref="N28:Z29"/>
    <mergeCell ref="AA28:AI29"/>
    <mergeCell ref="B27:K27"/>
    <mergeCell ref="B30:E31"/>
    <mergeCell ref="F30:M30"/>
    <mergeCell ref="N30:Z30"/>
    <mergeCell ref="AA30:AI30"/>
    <mergeCell ref="F31:M31"/>
    <mergeCell ref="N31:Z31"/>
    <mergeCell ref="B32:E32"/>
    <mergeCell ref="F32:M32"/>
    <mergeCell ref="N32:Z32"/>
    <mergeCell ref="AA32:AI32"/>
    <mergeCell ref="AA31:AI31"/>
    <mergeCell ref="B33:E33"/>
    <mergeCell ref="F33:M33"/>
    <mergeCell ref="N33:Z33"/>
    <mergeCell ref="AA33:AI33"/>
    <mergeCell ref="B34:E34"/>
    <mergeCell ref="F34:M34"/>
    <mergeCell ref="N34:Z34"/>
    <mergeCell ref="AA34:AI34"/>
    <mergeCell ref="B35:E35"/>
    <mergeCell ref="F35:M35"/>
    <mergeCell ref="N35:Z35"/>
    <mergeCell ref="AA35:AI35"/>
    <mergeCell ref="F40:M40"/>
    <mergeCell ref="N40:Z40"/>
    <mergeCell ref="B41:E41"/>
    <mergeCell ref="F41:M41"/>
    <mergeCell ref="N41:Z41"/>
    <mergeCell ref="AA41:AI41"/>
    <mergeCell ref="B45:AI48"/>
    <mergeCell ref="B40:E40"/>
    <mergeCell ref="B36:E36"/>
    <mergeCell ref="F36:M36"/>
    <mergeCell ref="N36:Z36"/>
    <mergeCell ref="B37:E38"/>
    <mergeCell ref="F37:M37"/>
    <mergeCell ref="N37:Z37"/>
    <mergeCell ref="F38:M38"/>
    <mergeCell ref="N38:Z38"/>
    <mergeCell ref="B39:E39"/>
    <mergeCell ref="F39:M39"/>
    <mergeCell ref="N39:Z39"/>
    <mergeCell ref="AA36:AI36"/>
    <mergeCell ref="AA38:AI38"/>
    <mergeCell ref="AA40:AI40"/>
    <mergeCell ref="AA37:AI37"/>
    <mergeCell ref="AA39:AI39"/>
    <mergeCell ref="B50:G50"/>
    <mergeCell ref="R50:AI50"/>
    <mergeCell ref="B51:C52"/>
    <mergeCell ref="D51:T52"/>
    <mergeCell ref="U51:AA52"/>
    <mergeCell ref="AB51:AI52"/>
    <mergeCell ref="B53:C80"/>
    <mergeCell ref="D53:K56"/>
    <mergeCell ref="L53:T53"/>
    <mergeCell ref="U53:AA53"/>
    <mergeCell ref="AB53:AI53"/>
    <mergeCell ref="L54:T54"/>
    <mergeCell ref="U54:AA54"/>
    <mergeCell ref="AB54:AI54"/>
    <mergeCell ref="L56:T56"/>
    <mergeCell ref="U56:AA56"/>
    <mergeCell ref="AB56:AI56"/>
    <mergeCell ref="D57:K66"/>
    <mergeCell ref="L57:T57"/>
    <mergeCell ref="U57:AA57"/>
    <mergeCell ref="AB57:AI57"/>
    <mergeCell ref="L58:T58"/>
    <mergeCell ref="U58:AA58"/>
    <mergeCell ref="AB58:AI58"/>
    <mergeCell ref="L59:T59"/>
    <mergeCell ref="U59:AA59"/>
    <mergeCell ref="AB59:AI59"/>
    <mergeCell ref="L60:T60"/>
    <mergeCell ref="U60:AA60"/>
    <mergeCell ref="AB60:AI60"/>
    <mergeCell ref="L61:T61"/>
    <mergeCell ref="U61:AA61"/>
    <mergeCell ref="AB61:AI61"/>
    <mergeCell ref="L65:T65"/>
    <mergeCell ref="U65:AA65"/>
    <mergeCell ref="AB65:AI65"/>
    <mergeCell ref="L66:T66"/>
    <mergeCell ref="U66:AA66"/>
    <mergeCell ref="AB66:AI66"/>
    <mergeCell ref="L62:T62"/>
    <mergeCell ref="U62:AA62"/>
    <mergeCell ref="AB62:AI62"/>
    <mergeCell ref="L63:T63"/>
    <mergeCell ref="U63:AA63"/>
    <mergeCell ref="AB63:AI63"/>
    <mergeCell ref="L64:T64"/>
    <mergeCell ref="U64:AA64"/>
    <mergeCell ref="AB64:AI64"/>
    <mergeCell ref="D71:K71"/>
    <mergeCell ref="L71:T71"/>
    <mergeCell ref="U71:AA71"/>
    <mergeCell ref="AB71:AI71"/>
    <mergeCell ref="D72:K72"/>
    <mergeCell ref="L72:T72"/>
    <mergeCell ref="U72:AA72"/>
    <mergeCell ref="AB72:AI72"/>
    <mergeCell ref="D67:K68"/>
    <mergeCell ref="L67:T67"/>
    <mergeCell ref="U67:AA67"/>
    <mergeCell ref="AB67:AI67"/>
    <mergeCell ref="L68:T68"/>
    <mergeCell ref="U68:AA68"/>
    <mergeCell ref="AB68:AI68"/>
    <mergeCell ref="D69:K70"/>
    <mergeCell ref="L69:T69"/>
    <mergeCell ref="U69:AA69"/>
    <mergeCell ref="AB69:AI69"/>
    <mergeCell ref="L70:T70"/>
    <mergeCell ref="U70:AA70"/>
    <mergeCell ref="AB70:AI70"/>
    <mergeCell ref="L76:T76"/>
    <mergeCell ref="U76:AA76"/>
    <mergeCell ref="AB76:AI76"/>
    <mergeCell ref="D73:K74"/>
    <mergeCell ref="L73:T73"/>
    <mergeCell ref="U73:AA73"/>
    <mergeCell ref="AB73:AI73"/>
    <mergeCell ref="L74:T74"/>
    <mergeCell ref="U74:AA74"/>
    <mergeCell ref="D75:K76"/>
    <mergeCell ref="L75:T75"/>
    <mergeCell ref="U75:AA75"/>
    <mergeCell ref="AB74:AI74"/>
    <mergeCell ref="L55:T55"/>
    <mergeCell ref="U55:AA55"/>
    <mergeCell ref="AB55:AI55"/>
    <mergeCell ref="B42:E42"/>
    <mergeCell ref="F42:M42"/>
    <mergeCell ref="N42:Z42"/>
    <mergeCell ref="AA42:AI42"/>
    <mergeCell ref="D80:K80"/>
    <mergeCell ref="L80:T80"/>
    <mergeCell ref="U80:AA80"/>
    <mergeCell ref="AB80:AI80"/>
    <mergeCell ref="D77:K77"/>
    <mergeCell ref="L77:T77"/>
    <mergeCell ref="U77:AA77"/>
    <mergeCell ref="AB77:AI77"/>
    <mergeCell ref="D78:K78"/>
    <mergeCell ref="L78:T78"/>
    <mergeCell ref="D79:K79"/>
    <mergeCell ref="L79:T79"/>
    <mergeCell ref="U79:AA79"/>
    <mergeCell ref="AB79:AI79"/>
    <mergeCell ref="U78:AA78"/>
    <mergeCell ref="AB78:AI78"/>
    <mergeCell ref="AB75:AI75"/>
  </mergeCells>
  <phoneticPr fontId="13"/>
  <dataValidations count="23">
    <dataValidation type="list" allowBlank="1" showInputMessage="1" showErrorMessage="1" sqref="U75:AA76" xr:uid="{00000000-0002-0000-0600-000000000000}">
      <formula1>$AR$66:$AR$68</formula1>
    </dataValidation>
    <dataValidation type="list" allowBlank="1" showInputMessage="1" showErrorMessage="1" sqref="U79:AA80 U73:AA74 U77:AA77 U53:AA60 U65:AA70" xr:uid="{00000000-0002-0000-0600-000001000000}">
      <formula1>$AR$52:$AR$54</formula1>
    </dataValidation>
    <dataValidation type="list" allowBlank="1" showInputMessage="1" showErrorMessage="1" sqref="U78:AA78" xr:uid="{00000000-0002-0000-0600-000002000000}">
      <formula1>$AR$74:$AR$76</formula1>
    </dataValidation>
    <dataValidation type="list" allowBlank="1" showInputMessage="1" showErrorMessage="1" sqref="U72:AA72" xr:uid="{00000000-0002-0000-0600-000003000000}">
      <formula1>$AS$70:$AS$72</formula1>
    </dataValidation>
    <dataValidation type="list" allowBlank="1" showInputMessage="1" showErrorMessage="1" sqref="U71:AA71" xr:uid="{00000000-0002-0000-0600-000004000000}">
      <formula1>$AR$70:$AR$72</formula1>
    </dataValidation>
    <dataValidation type="list" showInputMessage="1" showErrorMessage="1" sqref="U81" xr:uid="{00000000-0002-0000-0600-000005000000}">
      <formula1>$AR$67:$AR$68</formula1>
    </dataValidation>
    <dataValidation type="list" allowBlank="1" showInputMessage="1" showErrorMessage="1" sqref="U64:AA64" xr:uid="{00000000-0002-0000-0600-000006000000}">
      <formula1>$AV$52:$AV$54</formula1>
    </dataValidation>
    <dataValidation type="list" allowBlank="1" showInputMessage="1" showErrorMessage="1" sqref="U63:AA63" xr:uid="{00000000-0002-0000-0600-000007000000}">
      <formula1>$AU$52:$AU$54</formula1>
    </dataValidation>
    <dataValidation type="list" allowBlank="1" showInputMessage="1" showErrorMessage="1" sqref="U62:AA62" xr:uid="{00000000-0002-0000-0600-000008000000}">
      <formula1>$AT$52:$AT$56</formula1>
    </dataValidation>
    <dataValidation type="list" allowBlank="1" showInputMessage="1" showErrorMessage="1" sqref="U61:AA61" xr:uid="{00000000-0002-0000-0600-000009000000}">
      <formula1>$AS$52:$AS$56</formula1>
    </dataValidation>
    <dataValidation type="list" allowBlank="1" showInputMessage="1" showErrorMessage="1" sqref="N41:Z41" xr:uid="{00000000-0002-0000-0600-00000A000000}">
      <formula1>$BB$30:$BB$33</formula1>
    </dataValidation>
    <dataValidation type="list" allowBlank="1" showInputMessage="1" showErrorMessage="1" sqref="N39:Z39" xr:uid="{00000000-0002-0000-0600-00000B000000}">
      <formula1>$AZ$30:$AZ$33</formula1>
    </dataValidation>
    <dataValidation type="list" allowBlank="1" showInputMessage="1" showErrorMessage="1" sqref="N37:Z37" xr:uid="{00000000-0002-0000-0600-00000C000000}">
      <formula1>$AX$30:$AX$33</formula1>
    </dataValidation>
    <dataValidation type="list" allowBlank="1" showInputMessage="1" showErrorMessage="1" sqref="N31:Z31" xr:uid="{00000000-0002-0000-0600-00000E000000}">
      <formula1>$AR$30:$AR$34</formula1>
    </dataValidation>
    <dataValidation type="list" allowBlank="1" showInputMessage="1" showErrorMessage="1" sqref="N35:Z35" xr:uid="{00000000-0002-0000-0600-000010000000}">
      <formula1>$AV$30:$AV$33</formula1>
    </dataValidation>
    <dataValidation type="list" allowBlank="1" showInputMessage="1" showErrorMessage="1" sqref="N34:Z34" xr:uid="{00000000-0002-0000-0600-000011000000}">
      <formula1>$AU$30:$AU$34</formula1>
    </dataValidation>
    <dataValidation type="list" allowBlank="1" showInputMessage="1" showErrorMessage="1" sqref="N32:Z32" xr:uid="{00000000-0002-0000-0600-000012000000}">
      <formula1>$AS$30:$AS$34</formula1>
    </dataValidation>
    <dataValidation type="list" allowBlank="1" showInputMessage="1" showErrorMessage="1" sqref="N36:Z36" xr:uid="{00000000-0002-0000-0600-000013000000}">
      <formula1>$AW$30:$AW$33</formula1>
    </dataValidation>
    <dataValidation type="list" allowBlank="1" showInputMessage="1" showErrorMessage="1" sqref="N38:Z38" xr:uid="{00000000-0002-0000-0600-000014000000}">
      <formula1>$AY$30:$AY$33</formula1>
    </dataValidation>
    <dataValidation type="list" allowBlank="1" showInputMessage="1" showErrorMessage="1" sqref="N40:Z40" xr:uid="{00000000-0002-0000-0600-000015000000}">
      <formula1>$BA$30:$BA$33</formula1>
    </dataValidation>
    <dataValidation type="list" allowBlank="1" showInputMessage="1" showErrorMessage="1" sqref="N42:Z42" xr:uid="{00000000-0002-0000-0600-000016000000}">
      <formula1>$BC$30:$BC$33</formula1>
    </dataValidation>
    <dataValidation type="list" allowBlank="1" showInputMessage="1" showErrorMessage="1" sqref="N33:Z33" xr:uid="{00000000-0002-0000-0600-00000D000000}">
      <formula1>$AT$30:$AT$33</formula1>
    </dataValidation>
    <dataValidation type="list" allowBlank="1" showInputMessage="1" showErrorMessage="1" sqref="N30:Z30" xr:uid="{00000000-0002-0000-0600-00000F000000}">
      <formula1>$AQ$30:$AQ$36</formula1>
    </dataValidation>
  </dataValidations>
  <pageMargins left="0.59055118110236227" right="0.59055118110236227" top="0.78740157480314965" bottom="0.78740157480314965" header="0.51181102362204722" footer="0.51181102362204722"/>
  <pageSetup paperSize="9" scale="87" orientation="portrait" r:id="rId2"/>
  <headerFooter alignWithMargins="0"/>
  <rowBreaks count="1" manualBreakCount="1">
    <brk id="4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534E-2995-4308-BC54-7506B457467F}">
  <dimension ref="A1:J32"/>
  <sheetViews>
    <sheetView workbookViewId="0"/>
  </sheetViews>
  <sheetFormatPr defaultRowHeight="18.75"/>
  <cols>
    <col min="1" max="1" width="13.875" style="90" customWidth="1"/>
    <col min="2" max="3" width="15.375" style="90" customWidth="1"/>
    <col min="4" max="5" width="9" style="90" customWidth="1"/>
    <col min="6" max="7" width="37.75" style="90" customWidth="1"/>
    <col min="8" max="9" width="8" style="90" customWidth="1"/>
    <col min="10" max="10" width="9.5" style="90" bestFit="1" customWidth="1"/>
    <col min="11" max="251" width="9" style="90"/>
    <col min="252" max="252" width="13.875" style="90" customWidth="1"/>
    <col min="253" max="257" width="0" style="90" hidden="1" customWidth="1"/>
    <col min="258" max="259" width="15.375" style="90" customWidth="1"/>
    <col min="260" max="261" width="9" style="90"/>
    <col min="262" max="263" width="37.75" style="90" customWidth="1"/>
    <col min="264" max="265" width="8" style="90" customWidth="1"/>
    <col min="266" max="266" width="9.5" style="90" bestFit="1" customWidth="1"/>
    <col min="267" max="507" width="9" style="90"/>
    <col min="508" max="508" width="13.875" style="90" customWidth="1"/>
    <col min="509" max="513" width="0" style="90" hidden="1" customWidth="1"/>
    <col min="514" max="515" width="15.375" style="90" customWidth="1"/>
    <col min="516" max="517" width="9" style="90"/>
    <col min="518" max="519" width="37.75" style="90" customWidth="1"/>
    <col min="520" max="521" width="8" style="90" customWidth="1"/>
    <col min="522" max="522" width="9.5" style="90" bestFit="1" customWidth="1"/>
    <col min="523" max="763" width="9" style="90"/>
    <col min="764" max="764" width="13.875" style="90" customWidth="1"/>
    <col min="765" max="769" width="0" style="90" hidden="1" customWidth="1"/>
    <col min="770" max="771" width="15.375" style="90" customWidth="1"/>
    <col min="772" max="773" width="9" style="90"/>
    <col min="774" max="775" width="37.75" style="90" customWidth="1"/>
    <col min="776" max="777" width="8" style="90" customWidth="1"/>
    <col min="778" max="778" width="9.5" style="90" bestFit="1" customWidth="1"/>
    <col min="779" max="1019" width="9" style="90"/>
    <col min="1020" max="1020" width="13.875" style="90" customWidth="1"/>
    <col min="1021" max="1025" width="0" style="90" hidden="1" customWidth="1"/>
    <col min="1026" max="1027" width="15.375" style="90" customWidth="1"/>
    <col min="1028" max="1029" width="9" style="90"/>
    <col min="1030" max="1031" width="37.75" style="90" customWidth="1"/>
    <col min="1032" max="1033" width="8" style="90" customWidth="1"/>
    <col min="1034" max="1034" width="9.5" style="90" bestFit="1" customWidth="1"/>
    <col min="1035" max="1275" width="9" style="90"/>
    <col min="1276" max="1276" width="13.875" style="90" customWidth="1"/>
    <col min="1277" max="1281" width="0" style="90" hidden="1" customWidth="1"/>
    <col min="1282" max="1283" width="15.375" style="90" customWidth="1"/>
    <col min="1284" max="1285" width="9" style="90"/>
    <col min="1286" max="1287" width="37.75" style="90" customWidth="1"/>
    <col min="1288" max="1289" width="8" style="90" customWidth="1"/>
    <col min="1290" max="1290" width="9.5" style="90" bestFit="1" customWidth="1"/>
    <col min="1291" max="1531" width="9" style="90"/>
    <col min="1532" max="1532" width="13.875" style="90" customWidth="1"/>
    <col min="1533" max="1537" width="0" style="90" hidden="1" customWidth="1"/>
    <col min="1538" max="1539" width="15.375" style="90" customWidth="1"/>
    <col min="1540" max="1541" width="9" style="90"/>
    <col min="1542" max="1543" width="37.75" style="90" customWidth="1"/>
    <col min="1544" max="1545" width="8" style="90" customWidth="1"/>
    <col min="1546" max="1546" width="9.5" style="90" bestFit="1" customWidth="1"/>
    <col min="1547" max="1787" width="9" style="90"/>
    <col min="1788" max="1788" width="13.875" style="90" customWidth="1"/>
    <col min="1789" max="1793" width="0" style="90" hidden="1" customWidth="1"/>
    <col min="1794" max="1795" width="15.375" style="90" customWidth="1"/>
    <col min="1796" max="1797" width="9" style="90"/>
    <col min="1798" max="1799" width="37.75" style="90" customWidth="1"/>
    <col min="1800" max="1801" width="8" style="90" customWidth="1"/>
    <col min="1802" max="1802" width="9.5" style="90" bestFit="1" customWidth="1"/>
    <col min="1803" max="2043" width="9" style="90"/>
    <col min="2044" max="2044" width="13.875" style="90" customWidth="1"/>
    <col min="2045" max="2049" width="0" style="90" hidden="1" customWidth="1"/>
    <col min="2050" max="2051" width="15.375" style="90" customWidth="1"/>
    <col min="2052" max="2053" width="9" style="90"/>
    <col min="2054" max="2055" width="37.75" style="90" customWidth="1"/>
    <col min="2056" max="2057" width="8" style="90" customWidth="1"/>
    <col min="2058" max="2058" width="9.5" style="90" bestFit="1" customWidth="1"/>
    <col min="2059" max="2299" width="9" style="90"/>
    <col min="2300" max="2300" width="13.875" style="90" customWidth="1"/>
    <col min="2301" max="2305" width="0" style="90" hidden="1" customWidth="1"/>
    <col min="2306" max="2307" width="15.375" style="90" customWidth="1"/>
    <col min="2308" max="2309" width="9" style="90"/>
    <col min="2310" max="2311" width="37.75" style="90" customWidth="1"/>
    <col min="2312" max="2313" width="8" style="90" customWidth="1"/>
    <col min="2314" max="2314" width="9.5" style="90" bestFit="1" customWidth="1"/>
    <col min="2315" max="2555" width="9" style="90"/>
    <col min="2556" max="2556" width="13.875" style="90" customWidth="1"/>
    <col min="2557" max="2561" width="0" style="90" hidden="1" customWidth="1"/>
    <col min="2562" max="2563" width="15.375" style="90" customWidth="1"/>
    <col min="2564" max="2565" width="9" style="90"/>
    <col min="2566" max="2567" width="37.75" style="90" customWidth="1"/>
    <col min="2568" max="2569" width="8" style="90" customWidth="1"/>
    <col min="2570" max="2570" width="9.5" style="90" bestFit="1" customWidth="1"/>
    <col min="2571" max="2811" width="9" style="90"/>
    <col min="2812" max="2812" width="13.875" style="90" customWidth="1"/>
    <col min="2813" max="2817" width="0" style="90" hidden="1" customWidth="1"/>
    <col min="2818" max="2819" width="15.375" style="90" customWidth="1"/>
    <col min="2820" max="2821" width="9" style="90"/>
    <col min="2822" max="2823" width="37.75" style="90" customWidth="1"/>
    <col min="2824" max="2825" width="8" style="90" customWidth="1"/>
    <col min="2826" max="2826" width="9.5" style="90" bestFit="1" customWidth="1"/>
    <col min="2827" max="3067" width="9" style="90"/>
    <col min="3068" max="3068" width="13.875" style="90" customWidth="1"/>
    <col min="3069" max="3073" width="0" style="90" hidden="1" customWidth="1"/>
    <col min="3074" max="3075" width="15.375" style="90" customWidth="1"/>
    <col min="3076" max="3077" width="9" style="90"/>
    <col min="3078" max="3079" width="37.75" style="90" customWidth="1"/>
    <col min="3080" max="3081" width="8" style="90" customWidth="1"/>
    <col min="3082" max="3082" width="9.5" style="90" bestFit="1" customWidth="1"/>
    <col min="3083" max="3323" width="9" style="90"/>
    <col min="3324" max="3324" width="13.875" style="90" customWidth="1"/>
    <col min="3325" max="3329" width="0" style="90" hidden="1" customWidth="1"/>
    <col min="3330" max="3331" width="15.375" style="90" customWidth="1"/>
    <col min="3332" max="3333" width="9" style="90"/>
    <col min="3334" max="3335" width="37.75" style="90" customWidth="1"/>
    <col min="3336" max="3337" width="8" style="90" customWidth="1"/>
    <col min="3338" max="3338" width="9.5" style="90" bestFit="1" customWidth="1"/>
    <col min="3339" max="3579" width="9" style="90"/>
    <col min="3580" max="3580" width="13.875" style="90" customWidth="1"/>
    <col min="3581" max="3585" width="0" style="90" hidden="1" customWidth="1"/>
    <col min="3586" max="3587" width="15.375" style="90" customWidth="1"/>
    <col min="3588" max="3589" width="9" style="90"/>
    <col min="3590" max="3591" width="37.75" style="90" customWidth="1"/>
    <col min="3592" max="3593" width="8" style="90" customWidth="1"/>
    <col min="3594" max="3594" width="9.5" style="90" bestFit="1" customWidth="1"/>
    <col min="3595" max="3835" width="9" style="90"/>
    <col min="3836" max="3836" width="13.875" style="90" customWidth="1"/>
    <col min="3837" max="3841" width="0" style="90" hidden="1" customWidth="1"/>
    <col min="3842" max="3843" width="15.375" style="90" customWidth="1"/>
    <col min="3844" max="3845" width="9" style="90"/>
    <col min="3846" max="3847" width="37.75" style="90" customWidth="1"/>
    <col min="3848" max="3849" width="8" style="90" customWidth="1"/>
    <col min="3850" max="3850" width="9.5" style="90" bestFit="1" customWidth="1"/>
    <col min="3851" max="4091" width="9" style="90"/>
    <col min="4092" max="4092" width="13.875" style="90" customWidth="1"/>
    <col min="4093" max="4097" width="0" style="90" hidden="1" customWidth="1"/>
    <col min="4098" max="4099" width="15.375" style="90" customWidth="1"/>
    <col min="4100" max="4101" width="9" style="90"/>
    <col min="4102" max="4103" width="37.75" style="90" customWidth="1"/>
    <col min="4104" max="4105" width="8" style="90" customWidth="1"/>
    <col min="4106" max="4106" width="9.5" style="90" bestFit="1" customWidth="1"/>
    <col min="4107" max="4347" width="9" style="90"/>
    <col min="4348" max="4348" width="13.875" style="90" customWidth="1"/>
    <col min="4349" max="4353" width="0" style="90" hidden="1" customWidth="1"/>
    <col min="4354" max="4355" width="15.375" style="90" customWidth="1"/>
    <col min="4356" max="4357" width="9" style="90"/>
    <col min="4358" max="4359" width="37.75" style="90" customWidth="1"/>
    <col min="4360" max="4361" width="8" style="90" customWidth="1"/>
    <col min="4362" max="4362" width="9.5" style="90" bestFit="1" customWidth="1"/>
    <col min="4363" max="4603" width="9" style="90"/>
    <col min="4604" max="4604" width="13.875" style="90" customWidth="1"/>
    <col min="4605" max="4609" width="0" style="90" hidden="1" customWidth="1"/>
    <col min="4610" max="4611" width="15.375" style="90" customWidth="1"/>
    <col min="4612" max="4613" width="9" style="90"/>
    <col min="4614" max="4615" width="37.75" style="90" customWidth="1"/>
    <col min="4616" max="4617" width="8" style="90" customWidth="1"/>
    <col min="4618" max="4618" width="9.5" style="90" bestFit="1" customWidth="1"/>
    <col min="4619" max="4859" width="9" style="90"/>
    <col min="4860" max="4860" width="13.875" style="90" customWidth="1"/>
    <col min="4861" max="4865" width="0" style="90" hidden="1" customWidth="1"/>
    <col min="4866" max="4867" width="15.375" style="90" customWidth="1"/>
    <col min="4868" max="4869" width="9" style="90"/>
    <col min="4870" max="4871" width="37.75" style="90" customWidth="1"/>
    <col min="4872" max="4873" width="8" style="90" customWidth="1"/>
    <col min="4874" max="4874" width="9.5" style="90" bestFit="1" customWidth="1"/>
    <col min="4875" max="5115" width="9" style="90"/>
    <col min="5116" max="5116" width="13.875" style="90" customWidth="1"/>
    <col min="5117" max="5121" width="0" style="90" hidden="1" customWidth="1"/>
    <col min="5122" max="5123" width="15.375" style="90" customWidth="1"/>
    <col min="5124" max="5125" width="9" style="90"/>
    <col min="5126" max="5127" width="37.75" style="90" customWidth="1"/>
    <col min="5128" max="5129" width="8" style="90" customWidth="1"/>
    <col min="5130" max="5130" width="9.5" style="90" bestFit="1" customWidth="1"/>
    <col min="5131" max="5371" width="9" style="90"/>
    <col min="5372" max="5372" width="13.875" style="90" customWidth="1"/>
    <col min="5373" max="5377" width="0" style="90" hidden="1" customWidth="1"/>
    <col min="5378" max="5379" width="15.375" style="90" customWidth="1"/>
    <col min="5380" max="5381" width="9" style="90"/>
    <col min="5382" max="5383" width="37.75" style="90" customWidth="1"/>
    <col min="5384" max="5385" width="8" style="90" customWidth="1"/>
    <col min="5386" max="5386" width="9.5" style="90" bestFit="1" customWidth="1"/>
    <col min="5387" max="5627" width="9" style="90"/>
    <col min="5628" max="5628" width="13.875" style="90" customWidth="1"/>
    <col min="5629" max="5633" width="0" style="90" hidden="1" customWidth="1"/>
    <col min="5634" max="5635" width="15.375" style="90" customWidth="1"/>
    <col min="5636" max="5637" width="9" style="90"/>
    <col min="5638" max="5639" width="37.75" style="90" customWidth="1"/>
    <col min="5640" max="5641" width="8" style="90" customWidth="1"/>
    <col min="5642" max="5642" width="9.5" style="90" bestFit="1" customWidth="1"/>
    <col min="5643" max="5883" width="9" style="90"/>
    <col min="5884" max="5884" width="13.875" style="90" customWidth="1"/>
    <col min="5885" max="5889" width="0" style="90" hidden="1" customWidth="1"/>
    <col min="5890" max="5891" width="15.375" style="90" customWidth="1"/>
    <col min="5892" max="5893" width="9" style="90"/>
    <col min="5894" max="5895" width="37.75" style="90" customWidth="1"/>
    <col min="5896" max="5897" width="8" style="90" customWidth="1"/>
    <col min="5898" max="5898" width="9.5" style="90" bestFit="1" customWidth="1"/>
    <col min="5899" max="6139" width="9" style="90"/>
    <col min="6140" max="6140" width="13.875" style="90" customWidth="1"/>
    <col min="6141" max="6145" width="0" style="90" hidden="1" customWidth="1"/>
    <col min="6146" max="6147" width="15.375" style="90" customWidth="1"/>
    <col min="6148" max="6149" width="9" style="90"/>
    <col min="6150" max="6151" width="37.75" style="90" customWidth="1"/>
    <col min="6152" max="6153" width="8" style="90" customWidth="1"/>
    <col min="6154" max="6154" width="9.5" style="90" bestFit="1" customWidth="1"/>
    <col min="6155" max="6395" width="9" style="90"/>
    <col min="6396" max="6396" width="13.875" style="90" customWidth="1"/>
    <col min="6397" max="6401" width="0" style="90" hidden="1" customWidth="1"/>
    <col min="6402" max="6403" width="15.375" style="90" customWidth="1"/>
    <col min="6404" max="6405" width="9" style="90"/>
    <col min="6406" max="6407" width="37.75" style="90" customWidth="1"/>
    <col min="6408" max="6409" width="8" style="90" customWidth="1"/>
    <col min="6410" max="6410" width="9.5" style="90" bestFit="1" customWidth="1"/>
    <col min="6411" max="6651" width="9" style="90"/>
    <col min="6652" max="6652" width="13.875" style="90" customWidth="1"/>
    <col min="6653" max="6657" width="0" style="90" hidden="1" customWidth="1"/>
    <col min="6658" max="6659" width="15.375" style="90" customWidth="1"/>
    <col min="6660" max="6661" width="9" style="90"/>
    <col min="6662" max="6663" width="37.75" style="90" customWidth="1"/>
    <col min="6664" max="6665" width="8" style="90" customWidth="1"/>
    <col min="6666" max="6666" width="9.5" style="90" bestFit="1" customWidth="1"/>
    <col min="6667" max="6907" width="9" style="90"/>
    <col min="6908" max="6908" width="13.875" style="90" customWidth="1"/>
    <col min="6909" max="6913" width="0" style="90" hidden="1" customWidth="1"/>
    <col min="6914" max="6915" width="15.375" style="90" customWidth="1"/>
    <col min="6916" max="6917" width="9" style="90"/>
    <col min="6918" max="6919" width="37.75" style="90" customWidth="1"/>
    <col min="6920" max="6921" width="8" style="90" customWidth="1"/>
    <col min="6922" max="6922" width="9.5" style="90" bestFit="1" customWidth="1"/>
    <col min="6923" max="7163" width="9" style="90"/>
    <col min="7164" max="7164" width="13.875" style="90" customWidth="1"/>
    <col min="7165" max="7169" width="0" style="90" hidden="1" customWidth="1"/>
    <col min="7170" max="7171" width="15.375" style="90" customWidth="1"/>
    <col min="7172" max="7173" width="9" style="90"/>
    <col min="7174" max="7175" width="37.75" style="90" customWidth="1"/>
    <col min="7176" max="7177" width="8" style="90" customWidth="1"/>
    <col min="7178" max="7178" width="9.5" style="90" bestFit="1" customWidth="1"/>
    <col min="7179" max="7419" width="9" style="90"/>
    <col min="7420" max="7420" width="13.875" style="90" customWidth="1"/>
    <col min="7421" max="7425" width="0" style="90" hidden="1" customWidth="1"/>
    <col min="7426" max="7427" width="15.375" style="90" customWidth="1"/>
    <col min="7428" max="7429" width="9" style="90"/>
    <col min="7430" max="7431" width="37.75" style="90" customWidth="1"/>
    <col min="7432" max="7433" width="8" style="90" customWidth="1"/>
    <col min="7434" max="7434" width="9.5" style="90" bestFit="1" customWidth="1"/>
    <col min="7435" max="7675" width="9" style="90"/>
    <col min="7676" max="7676" width="13.875" style="90" customWidth="1"/>
    <col min="7677" max="7681" width="0" style="90" hidden="1" customWidth="1"/>
    <col min="7682" max="7683" width="15.375" style="90" customWidth="1"/>
    <col min="7684" max="7685" width="9" style="90"/>
    <col min="7686" max="7687" width="37.75" style="90" customWidth="1"/>
    <col min="7688" max="7689" width="8" style="90" customWidth="1"/>
    <col min="7690" max="7690" width="9.5" style="90" bestFit="1" customWidth="1"/>
    <col min="7691" max="7931" width="9" style="90"/>
    <col min="7932" max="7932" width="13.875" style="90" customWidth="1"/>
    <col min="7933" max="7937" width="0" style="90" hidden="1" customWidth="1"/>
    <col min="7938" max="7939" width="15.375" style="90" customWidth="1"/>
    <col min="7940" max="7941" width="9" style="90"/>
    <col min="7942" max="7943" width="37.75" style="90" customWidth="1"/>
    <col min="7944" max="7945" width="8" style="90" customWidth="1"/>
    <col min="7946" max="7946" width="9.5" style="90" bestFit="1" customWidth="1"/>
    <col min="7947" max="8187" width="9" style="90"/>
    <col min="8188" max="8188" width="13.875" style="90" customWidth="1"/>
    <col min="8189" max="8193" width="0" style="90" hidden="1" customWidth="1"/>
    <col min="8194" max="8195" width="15.375" style="90" customWidth="1"/>
    <col min="8196" max="8197" width="9" style="90"/>
    <col min="8198" max="8199" width="37.75" style="90" customWidth="1"/>
    <col min="8200" max="8201" width="8" style="90" customWidth="1"/>
    <col min="8202" max="8202" width="9.5" style="90" bestFit="1" customWidth="1"/>
    <col min="8203" max="8443" width="9" style="90"/>
    <col min="8444" max="8444" width="13.875" style="90" customWidth="1"/>
    <col min="8445" max="8449" width="0" style="90" hidden="1" customWidth="1"/>
    <col min="8450" max="8451" width="15.375" style="90" customWidth="1"/>
    <col min="8452" max="8453" width="9" style="90"/>
    <col min="8454" max="8455" width="37.75" style="90" customWidth="1"/>
    <col min="8456" max="8457" width="8" style="90" customWidth="1"/>
    <col min="8458" max="8458" width="9.5" style="90" bestFit="1" customWidth="1"/>
    <col min="8459" max="8699" width="9" style="90"/>
    <col min="8700" max="8700" width="13.875" style="90" customWidth="1"/>
    <col min="8701" max="8705" width="0" style="90" hidden="1" customWidth="1"/>
    <col min="8706" max="8707" width="15.375" style="90" customWidth="1"/>
    <col min="8708" max="8709" width="9" style="90"/>
    <col min="8710" max="8711" width="37.75" style="90" customWidth="1"/>
    <col min="8712" max="8713" width="8" style="90" customWidth="1"/>
    <col min="8714" max="8714" width="9.5" style="90" bestFit="1" customWidth="1"/>
    <col min="8715" max="8955" width="9" style="90"/>
    <col min="8956" max="8956" width="13.875" style="90" customWidth="1"/>
    <col min="8957" max="8961" width="0" style="90" hidden="1" customWidth="1"/>
    <col min="8962" max="8963" width="15.375" style="90" customWidth="1"/>
    <col min="8964" max="8965" width="9" style="90"/>
    <col min="8966" max="8967" width="37.75" style="90" customWidth="1"/>
    <col min="8968" max="8969" width="8" style="90" customWidth="1"/>
    <col min="8970" max="8970" width="9.5" style="90" bestFit="1" customWidth="1"/>
    <col min="8971" max="9211" width="9" style="90"/>
    <col min="9212" max="9212" width="13.875" style="90" customWidth="1"/>
    <col min="9213" max="9217" width="0" style="90" hidden="1" customWidth="1"/>
    <col min="9218" max="9219" width="15.375" style="90" customWidth="1"/>
    <col min="9220" max="9221" width="9" style="90"/>
    <col min="9222" max="9223" width="37.75" style="90" customWidth="1"/>
    <col min="9224" max="9225" width="8" style="90" customWidth="1"/>
    <col min="9226" max="9226" width="9.5" style="90" bestFit="1" customWidth="1"/>
    <col min="9227" max="9467" width="9" style="90"/>
    <col min="9468" max="9468" width="13.875" style="90" customWidth="1"/>
    <col min="9469" max="9473" width="0" style="90" hidden="1" customWidth="1"/>
    <col min="9474" max="9475" width="15.375" style="90" customWidth="1"/>
    <col min="9476" max="9477" width="9" style="90"/>
    <col min="9478" max="9479" width="37.75" style="90" customWidth="1"/>
    <col min="9480" max="9481" width="8" style="90" customWidth="1"/>
    <col min="9482" max="9482" width="9.5" style="90" bestFit="1" customWidth="1"/>
    <col min="9483" max="9723" width="9" style="90"/>
    <col min="9724" max="9724" width="13.875" style="90" customWidth="1"/>
    <col min="9725" max="9729" width="0" style="90" hidden="1" customWidth="1"/>
    <col min="9730" max="9731" width="15.375" style="90" customWidth="1"/>
    <col min="9732" max="9733" width="9" style="90"/>
    <col min="9734" max="9735" width="37.75" style="90" customWidth="1"/>
    <col min="9736" max="9737" width="8" style="90" customWidth="1"/>
    <col min="9738" max="9738" width="9.5" style="90" bestFit="1" customWidth="1"/>
    <col min="9739" max="9979" width="9" style="90"/>
    <col min="9980" max="9980" width="13.875" style="90" customWidth="1"/>
    <col min="9981" max="9985" width="0" style="90" hidden="1" customWidth="1"/>
    <col min="9986" max="9987" width="15.375" style="90" customWidth="1"/>
    <col min="9988" max="9989" width="9" style="90"/>
    <col min="9990" max="9991" width="37.75" style="90" customWidth="1"/>
    <col min="9992" max="9993" width="8" style="90" customWidth="1"/>
    <col min="9994" max="9994" width="9.5" style="90" bestFit="1" customWidth="1"/>
    <col min="9995" max="10235" width="9" style="90"/>
    <col min="10236" max="10236" width="13.875" style="90" customWidth="1"/>
    <col min="10237" max="10241" width="0" style="90" hidden="1" customWidth="1"/>
    <col min="10242" max="10243" width="15.375" style="90" customWidth="1"/>
    <col min="10244" max="10245" width="9" style="90"/>
    <col min="10246" max="10247" width="37.75" style="90" customWidth="1"/>
    <col min="10248" max="10249" width="8" style="90" customWidth="1"/>
    <col min="10250" max="10250" width="9.5" style="90" bestFit="1" customWidth="1"/>
    <col min="10251" max="10491" width="9" style="90"/>
    <col min="10492" max="10492" width="13.875" style="90" customWidth="1"/>
    <col min="10493" max="10497" width="0" style="90" hidden="1" customWidth="1"/>
    <col min="10498" max="10499" width="15.375" style="90" customWidth="1"/>
    <col min="10500" max="10501" width="9" style="90"/>
    <col min="10502" max="10503" width="37.75" style="90" customWidth="1"/>
    <col min="10504" max="10505" width="8" style="90" customWidth="1"/>
    <col min="10506" max="10506" width="9.5" style="90" bestFit="1" customWidth="1"/>
    <col min="10507" max="10747" width="9" style="90"/>
    <col min="10748" max="10748" width="13.875" style="90" customWidth="1"/>
    <col min="10749" max="10753" width="0" style="90" hidden="1" customWidth="1"/>
    <col min="10754" max="10755" width="15.375" style="90" customWidth="1"/>
    <col min="10756" max="10757" width="9" style="90"/>
    <col min="10758" max="10759" width="37.75" style="90" customWidth="1"/>
    <col min="10760" max="10761" width="8" style="90" customWidth="1"/>
    <col min="10762" max="10762" width="9.5" style="90" bestFit="1" customWidth="1"/>
    <col min="10763" max="11003" width="9" style="90"/>
    <col min="11004" max="11004" width="13.875" style="90" customWidth="1"/>
    <col min="11005" max="11009" width="0" style="90" hidden="1" customWidth="1"/>
    <col min="11010" max="11011" width="15.375" style="90" customWidth="1"/>
    <col min="11012" max="11013" width="9" style="90"/>
    <col min="11014" max="11015" width="37.75" style="90" customWidth="1"/>
    <col min="11016" max="11017" width="8" style="90" customWidth="1"/>
    <col min="11018" max="11018" width="9.5" style="90" bestFit="1" customWidth="1"/>
    <col min="11019" max="11259" width="9" style="90"/>
    <col min="11260" max="11260" width="13.875" style="90" customWidth="1"/>
    <col min="11261" max="11265" width="0" style="90" hidden="1" customWidth="1"/>
    <col min="11266" max="11267" width="15.375" style="90" customWidth="1"/>
    <col min="11268" max="11269" width="9" style="90"/>
    <col min="11270" max="11271" width="37.75" style="90" customWidth="1"/>
    <col min="11272" max="11273" width="8" style="90" customWidth="1"/>
    <col min="11274" max="11274" width="9.5" style="90" bestFit="1" customWidth="1"/>
    <col min="11275" max="11515" width="9" style="90"/>
    <col min="11516" max="11516" width="13.875" style="90" customWidth="1"/>
    <col min="11517" max="11521" width="0" style="90" hidden="1" customWidth="1"/>
    <col min="11522" max="11523" width="15.375" style="90" customWidth="1"/>
    <col min="11524" max="11525" width="9" style="90"/>
    <col min="11526" max="11527" width="37.75" style="90" customWidth="1"/>
    <col min="11528" max="11529" width="8" style="90" customWidth="1"/>
    <col min="11530" max="11530" width="9.5" style="90" bestFit="1" customWidth="1"/>
    <col min="11531" max="11771" width="9" style="90"/>
    <col min="11772" max="11772" width="13.875" style="90" customWidth="1"/>
    <col min="11773" max="11777" width="0" style="90" hidden="1" customWidth="1"/>
    <col min="11778" max="11779" width="15.375" style="90" customWidth="1"/>
    <col min="11780" max="11781" width="9" style="90"/>
    <col min="11782" max="11783" width="37.75" style="90" customWidth="1"/>
    <col min="11784" max="11785" width="8" style="90" customWidth="1"/>
    <col min="11786" max="11786" width="9.5" style="90" bestFit="1" customWidth="1"/>
    <col min="11787" max="12027" width="9" style="90"/>
    <col min="12028" max="12028" width="13.875" style="90" customWidth="1"/>
    <col min="12029" max="12033" width="0" style="90" hidden="1" customWidth="1"/>
    <col min="12034" max="12035" width="15.375" style="90" customWidth="1"/>
    <col min="12036" max="12037" width="9" style="90"/>
    <col min="12038" max="12039" width="37.75" style="90" customWidth="1"/>
    <col min="12040" max="12041" width="8" style="90" customWidth="1"/>
    <col min="12042" max="12042" width="9.5" style="90" bestFit="1" customWidth="1"/>
    <col min="12043" max="12283" width="9" style="90"/>
    <col min="12284" max="12284" width="13.875" style="90" customWidth="1"/>
    <col min="12285" max="12289" width="0" style="90" hidden="1" customWidth="1"/>
    <col min="12290" max="12291" width="15.375" style="90" customWidth="1"/>
    <col min="12292" max="12293" width="9" style="90"/>
    <col min="12294" max="12295" width="37.75" style="90" customWidth="1"/>
    <col min="12296" max="12297" width="8" style="90" customWidth="1"/>
    <col min="12298" max="12298" width="9.5" style="90" bestFit="1" customWidth="1"/>
    <col min="12299" max="12539" width="9" style="90"/>
    <col min="12540" max="12540" width="13.875" style="90" customWidth="1"/>
    <col min="12541" max="12545" width="0" style="90" hidden="1" customWidth="1"/>
    <col min="12546" max="12547" width="15.375" style="90" customWidth="1"/>
    <col min="12548" max="12549" width="9" style="90"/>
    <col min="12550" max="12551" width="37.75" style="90" customWidth="1"/>
    <col min="12552" max="12553" width="8" style="90" customWidth="1"/>
    <col min="12554" max="12554" width="9.5" style="90" bestFit="1" customWidth="1"/>
    <col min="12555" max="12795" width="9" style="90"/>
    <col min="12796" max="12796" width="13.875" style="90" customWidth="1"/>
    <col min="12797" max="12801" width="0" style="90" hidden="1" customWidth="1"/>
    <col min="12802" max="12803" width="15.375" style="90" customWidth="1"/>
    <col min="12804" max="12805" width="9" style="90"/>
    <col min="12806" max="12807" width="37.75" style="90" customWidth="1"/>
    <col min="12808" max="12809" width="8" style="90" customWidth="1"/>
    <col min="12810" max="12810" width="9.5" style="90" bestFit="1" customWidth="1"/>
    <col min="12811" max="13051" width="9" style="90"/>
    <col min="13052" max="13052" width="13.875" style="90" customWidth="1"/>
    <col min="13053" max="13057" width="0" style="90" hidden="1" customWidth="1"/>
    <col min="13058" max="13059" width="15.375" style="90" customWidth="1"/>
    <col min="13060" max="13061" width="9" style="90"/>
    <col min="13062" max="13063" width="37.75" style="90" customWidth="1"/>
    <col min="13064" max="13065" width="8" style="90" customWidth="1"/>
    <col min="13066" max="13066" width="9.5" style="90" bestFit="1" customWidth="1"/>
    <col min="13067" max="13307" width="9" style="90"/>
    <col min="13308" max="13308" width="13.875" style="90" customWidth="1"/>
    <col min="13309" max="13313" width="0" style="90" hidden="1" customWidth="1"/>
    <col min="13314" max="13315" width="15.375" style="90" customWidth="1"/>
    <col min="13316" max="13317" width="9" style="90"/>
    <col min="13318" max="13319" width="37.75" style="90" customWidth="1"/>
    <col min="13320" max="13321" width="8" style="90" customWidth="1"/>
    <col min="13322" max="13322" width="9.5" style="90" bestFit="1" customWidth="1"/>
    <col min="13323" max="13563" width="9" style="90"/>
    <col min="13564" max="13564" width="13.875" style="90" customWidth="1"/>
    <col min="13565" max="13569" width="0" style="90" hidden="1" customWidth="1"/>
    <col min="13570" max="13571" width="15.375" style="90" customWidth="1"/>
    <col min="13572" max="13573" width="9" style="90"/>
    <col min="13574" max="13575" width="37.75" style="90" customWidth="1"/>
    <col min="13576" max="13577" width="8" style="90" customWidth="1"/>
    <col min="13578" max="13578" width="9.5" style="90" bestFit="1" customWidth="1"/>
    <col min="13579" max="13819" width="9" style="90"/>
    <col min="13820" max="13820" width="13.875" style="90" customWidth="1"/>
    <col min="13821" max="13825" width="0" style="90" hidden="1" customWidth="1"/>
    <col min="13826" max="13827" width="15.375" style="90" customWidth="1"/>
    <col min="13828" max="13829" width="9" style="90"/>
    <col min="13830" max="13831" width="37.75" style="90" customWidth="1"/>
    <col min="13832" max="13833" width="8" style="90" customWidth="1"/>
    <col min="13834" max="13834" width="9.5" style="90" bestFit="1" customWidth="1"/>
    <col min="13835" max="14075" width="9" style="90"/>
    <col min="14076" max="14076" width="13.875" style="90" customWidth="1"/>
    <col min="14077" max="14081" width="0" style="90" hidden="1" customWidth="1"/>
    <col min="14082" max="14083" width="15.375" style="90" customWidth="1"/>
    <col min="14084" max="14085" width="9" style="90"/>
    <col min="14086" max="14087" width="37.75" style="90" customWidth="1"/>
    <col min="14088" max="14089" width="8" style="90" customWidth="1"/>
    <col min="14090" max="14090" width="9.5" style="90" bestFit="1" customWidth="1"/>
    <col min="14091" max="14331" width="9" style="90"/>
    <col min="14332" max="14332" width="13.875" style="90" customWidth="1"/>
    <col min="14333" max="14337" width="0" style="90" hidden="1" customWidth="1"/>
    <col min="14338" max="14339" width="15.375" style="90" customWidth="1"/>
    <col min="14340" max="14341" width="9" style="90"/>
    <col min="14342" max="14343" width="37.75" style="90" customWidth="1"/>
    <col min="14344" max="14345" width="8" style="90" customWidth="1"/>
    <col min="14346" max="14346" width="9.5" style="90" bestFit="1" customWidth="1"/>
    <col min="14347" max="14587" width="9" style="90"/>
    <col min="14588" max="14588" width="13.875" style="90" customWidth="1"/>
    <col min="14589" max="14593" width="0" style="90" hidden="1" customWidth="1"/>
    <col min="14594" max="14595" width="15.375" style="90" customWidth="1"/>
    <col min="14596" max="14597" width="9" style="90"/>
    <col min="14598" max="14599" width="37.75" style="90" customWidth="1"/>
    <col min="14600" max="14601" width="8" style="90" customWidth="1"/>
    <col min="14602" max="14602" width="9.5" style="90" bestFit="1" customWidth="1"/>
    <col min="14603" max="14843" width="9" style="90"/>
    <col min="14844" max="14844" width="13.875" style="90" customWidth="1"/>
    <col min="14845" max="14849" width="0" style="90" hidden="1" customWidth="1"/>
    <col min="14850" max="14851" width="15.375" style="90" customWidth="1"/>
    <col min="14852" max="14853" width="9" style="90"/>
    <col min="14854" max="14855" width="37.75" style="90" customWidth="1"/>
    <col min="14856" max="14857" width="8" style="90" customWidth="1"/>
    <col min="14858" max="14858" width="9.5" style="90" bestFit="1" customWidth="1"/>
    <col min="14859" max="15099" width="9" style="90"/>
    <col min="15100" max="15100" width="13.875" style="90" customWidth="1"/>
    <col min="15101" max="15105" width="0" style="90" hidden="1" customWidth="1"/>
    <col min="15106" max="15107" width="15.375" style="90" customWidth="1"/>
    <col min="15108" max="15109" width="9" style="90"/>
    <col min="15110" max="15111" width="37.75" style="90" customWidth="1"/>
    <col min="15112" max="15113" width="8" style="90" customWidth="1"/>
    <col min="15114" max="15114" width="9.5" style="90" bestFit="1" customWidth="1"/>
    <col min="15115" max="15355" width="9" style="90"/>
    <col min="15356" max="15356" width="13.875" style="90" customWidth="1"/>
    <col min="15357" max="15361" width="0" style="90" hidden="1" customWidth="1"/>
    <col min="15362" max="15363" width="15.375" style="90" customWidth="1"/>
    <col min="15364" max="15365" width="9" style="90"/>
    <col min="15366" max="15367" width="37.75" style="90" customWidth="1"/>
    <col min="15368" max="15369" width="8" style="90" customWidth="1"/>
    <col min="15370" max="15370" width="9.5" style="90" bestFit="1" customWidth="1"/>
    <col min="15371" max="15611" width="9" style="90"/>
    <col min="15612" max="15612" width="13.875" style="90" customWidth="1"/>
    <col min="15613" max="15617" width="0" style="90" hidden="1" customWidth="1"/>
    <col min="15618" max="15619" width="15.375" style="90" customWidth="1"/>
    <col min="15620" max="15621" width="9" style="90"/>
    <col min="15622" max="15623" width="37.75" style="90" customWidth="1"/>
    <col min="15624" max="15625" width="8" style="90" customWidth="1"/>
    <col min="15626" max="15626" width="9.5" style="90" bestFit="1" customWidth="1"/>
    <col min="15627" max="15867" width="9" style="90"/>
    <col min="15868" max="15868" width="13.875" style="90" customWidth="1"/>
    <col min="15869" max="15873" width="0" style="90" hidden="1" customWidth="1"/>
    <col min="15874" max="15875" width="15.375" style="90" customWidth="1"/>
    <col min="15876" max="15877" width="9" style="90"/>
    <col min="15878" max="15879" width="37.75" style="90" customWidth="1"/>
    <col min="15880" max="15881" width="8" style="90" customWidth="1"/>
    <col min="15882" max="15882" width="9.5" style="90" bestFit="1" customWidth="1"/>
    <col min="15883" max="16123" width="9" style="90"/>
    <col min="16124" max="16124" width="13.875" style="90" customWidth="1"/>
    <col min="16125" max="16129" width="0" style="90" hidden="1" customWidth="1"/>
    <col min="16130" max="16131" width="15.375" style="90" customWidth="1"/>
    <col min="16132" max="16133" width="9" style="90"/>
    <col min="16134" max="16135" width="37.75" style="90" customWidth="1"/>
    <col min="16136" max="16137" width="8" style="90" customWidth="1"/>
    <col min="16138" max="16138" width="9.5" style="90" bestFit="1" customWidth="1"/>
    <col min="16139" max="16384" width="9" style="90"/>
  </cols>
  <sheetData>
    <row r="1" spans="1:10">
      <c r="A1" s="92"/>
      <c r="B1" s="92" t="s">
        <v>685</v>
      </c>
      <c r="C1" s="92" t="s">
        <v>685</v>
      </c>
      <c r="D1" s="92" t="s">
        <v>686</v>
      </c>
      <c r="E1" s="93" t="s">
        <v>686</v>
      </c>
      <c r="F1" s="93" t="s">
        <v>687</v>
      </c>
      <c r="G1" s="93" t="s">
        <v>687</v>
      </c>
      <c r="H1" s="884" t="s">
        <v>688</v>
      </c>
      <c r="I1" s="884"/>
      <c r="J1" s="90" t="s">
        <v>799</v>
      </c>
    </row>
    <row r="2" spans="1:10">
      <c r="A2" s="92"/>
      <c r="B2" s="93" t="s">
        <v>689</v>
      </c>
      <c r="C2" s="93" t="s">
        <v>690</v>
      </c>
      <c r="D2" s="93" t="s">
        <v>48</v>
      </c>
      <c r="E2" s="93" t="s">
        <v>49</v>
      </c>
      <c r="F2" s="93" t="s">
        <v>48</v>
      </c>
      <c r="G2" s="93" t="s">
        <v>49</v>
      </c>
      <c r="H2" s="93" t="s">
        <v>48</v>
      </c>
      <c r="I2" s="93" t="s">
        <v>49</v>
      </c>
      <c r="J2" s="91" t="s">
        <v>691</v>
      </c>
    </row>
    <row r="3" spans="1:10">
      <c r="A3" s="92"/>
      <c r="B3" s="92" t="s">
        <v>692</v>
      </c>
      <c r="C3" s="92" t="s">
        <v>692</v>
      </c>
      <c r="D3" s="92"/>
      <c r="E3" s="92"/>
      <c r="F3" s="94" t="s">
        <v>693</v>
      </c>
      <c r="G3" s="94" t="s">
        <v>693</v>
      </c>
      <c r="H3" s="92" t="str">
        <f>IF(ISBLANK(J3),"",IF(J3=100,"100","")&amp;IF(AND(92.5&lt;=J3,J3&lt;100),"90","")&amp;IF(AND(87.5&lt;=J3,J3&lt;92.5),"85","")&amp;IF(AND(82.5&lt;=J3,J3&lt;87.5),"80","")&amp;IF(AND(77.5&lt;=J3,J3&lt;82.5),"75","")&amp;IF(AND(72.5&lt;=J3,J3&lt;77.5),"70","")&amp;IF(AND(67.5&lt;=J3,J3&lt;72.5),"65","")&amp;IF(AND(62.5&lt;=J3,J3&lt;67.5),"60","")&amp;IF(AND(57.5&lt;=J3,J3&lt;62.5),"55","")&amp;IF(AND(52.5&lt;=J3,J3&lt;57.5),"50","")&amp;IF(AND(47.5&lt;=J3,J3&lt;52.5),"45","")&amp;IF(AND(42.5&lt;=J3,J3&lt;47.5),"40","")&amp;IF(AND(37.5&lt;=J3,J3&lt;42.5),"35","")&amp;IF(AND(32.5&lt;=J3,J3&lt;37.5),"30","")&amp;IF(AND(27.5&lt;=J3,J3&lt;32.5),"25","")&amp;IF(AND(22.5&lt;=J3,J3&lt;27.5),"20","")&amp;IF(AND(17.5&lt;=J3,J3&lt;22.5),"15","")&amp;IF(AND(12.5&lt;=J3,J3&lt;17.5),"10","")&amp;IF(AND(10&lt;=J3,J3&lt;12.5),"5","")&amp;IF(AND(5&lt;J3,J3&lt;10),"5","")&amp;IF(AND(1&lt;J3,J3&lt;=5),"1","")&amp;IF(AND(0.1&lt;J3,J3&lt;=1),"0.1","")&amp;IF(AND(0.01&lt;J3,J3&lt;=0.1),"0.01","")&amp;IF(AND(0.001&lt;J3,J3&lt;=0.01),"0.001","")&amp;IF(AND(0.0001&lt;J3,J3&lt;=0.001),"0.0001","")&amp;IF(AND(0&lt;J3,J3&lt;=0.0001),"0","")&amp;IF(J3=0,"0",""))</f>
        <v/>
      </c>
      <c r="I3" s="92" t="str">
        <f>IF(ISBLANK(J3),"",IF(J3=100,"100","")&amp;IF(AND(92.5&lt;=J3,J3&lt;100),"100","")&amp;IF(AND(87.5&lt;=J3,J3&lt;92.5),"95","")&amp;IF(AND(82.5&lt;=J3,J3&lt;87.5),"90","")&amp;IF(AND(77.5&lt;=J3,J3&lt;82.5),"85","")&amp;IF(AND(72.5&lt;=J3,J3&lt;77.5),"80","")&amp;IF(AND(67.5&lt;=J3,J3&lt;72.5),"75","")&amp;IF(AND(62.5&lt;=J3,J3&lt;67.5),"70","")&amp;IF(AND(57.5&lt;=J3,J3&lt;62.5),"65","")&amp;IF(AND(52.5&lt;=J3,J3&lt;57.5),"60","")&amp;IF(AND(47.5&lt;=J3,J3&lt;52.5),"55","")&amp;IF(AND(42.5&lt;=J3,J3&lt;47.5),"50","")&amp;IF(AND(37.5&lt;=J3,J3&lt;42.5),"45","")&amp;IF(AND(32.5&lt;=J3,J3&lt;37.5),"40","")&amp;IF(AND(27.5&lt;=J3,J3&lt;32.5),"35","")&amp;IF(AND(22.5&lt;=J3,J3&lt;27.5),"30","")&amp;IF(AND(17.5&lt;=J3,J3&lt;22.5),"25","")&amp;IF(AND(12.5&lt;=J3,J3&lt;17.5),"20","")&amp;IF(AND(10&lt;=J3,J3&lt;12.5),"15","")&amp;IF(AND(5&lt;J3,J3&lt;10),"10","")&amp;IF(AND(1&lt;J3,J3&lt;=5),"5","")&amp;IF(AND(0.1&lt;J3,J3&lt;=1),"1","")&amp;IF(AND(0.01&lt;J3,J3&lt;=0.1),"0.1","")&amp;IF(AND(0.001&lt;J3,J3&lt;=0.01),"0.01","")&amp;IF(AND(0.0001&lt;J3,J3&lt;=0.001),"0.001","")&amp;IF(AND(0&lt;J3,J3&lt;=0.0001),"0.0001","")&amp;IF(J3=0,"0",""))</f>
        <v/>
      </c>
      <c r="J3" s="98"/>
    </row>
    <row r="4" spans="1:10">
      <c r="A4" s="92"/>
      <c r="B4" s="95">
        <v>0</v>
      </c>
      <c r="C4" s="95">
        <v>0</v>
      </c>
      <c r="D4" s="92">
        <v>0</v>
      </c>
      <c r="E4" s="92">
        <v>0</v>
      </c>
      <c r="F4" s="94" t="s">
        <v>694</v>
      </c>
      <c r="G4" s="94" t="s">
        <v>694</v>
      </c>
      <c r="H4" s="92" t="str">
        <f t="shared" ref="H4:H30" si="0">IF(ISBLANK(J4),"",IF(J4=100,"100","")&amp;IF(AND(92.5&lt;=J4,J4&lt;100),"90","")&amp;IF(AND(87.5&lt;=J4,J4&lt;92.5),"85","")&amp;IF(AND(82.5&lt;=J4,J4&lt;87.5),"80","")&amp;IF(AND(77.5&lt;=J4,J4&lt;82.5),"75","")&amp;IF(AND(72.5&lt;=J4,J4&lt;77.5),"70","")&amp;IF(AND(67.5&lt;=J4,J4&lt;72.5),"65","")&amp;IF(AND(62.5&lt;=J4,J4&lt;67.5),"60","")&amp;IF(AND(57.5&lt;=J4,J4&lt;62.5),"55","")&amp;IF(AND(52.5&lt;=J4,J4&lt;57.5),"50","")&amp;IF(AND(47.5&lt;=J4,J4&lt;52.5),"45","")&amp;IF(AND(42.5&lt;=J4,J4&lt;47.5),"40","")&amp;IF(AND(37.5&lt;=J4,J4&lt;42.5),"35","")&amp;IF(AND(32.5&lt;=J4,J4&lt;37.5),"30","")&amp;IF(AND(27.5&lt;=J4,J4&lt;32.5),"25","")&amp;IF(AND(22.5&lt;=J4,J4&lt;27.5),"20","")&amp;IF(AND(17.5&lt;=J4,J4&lt;22.5),"15","")&amp;IF(AND(12.5&lt;=J4,J4&lt;17.5),"10","")&amp;IF(AND(10&lt;=J4,J4&lt;12.5),"5","")&amp;IF(AND(5&lt;J4,J4&lt;10),"5","")&amp;IF(AND(1&lt;J4,J4&lt;=5),"1","")&amp;IF(AND(0.1&lt;J4,J4&lt;=1),"0.1","")&amp;IF(AND(0.01&lt;J4,J4&lt;=0.1),"0.01","")&amp;IF(AND(0.001&lt;J4,J4&lt;=0.01),"0.001","")&amp;IF(AND(0.0001&lt;J4,J4&lt;=0.001),"0.0001","")&amp;IF(AND(0&lt;J4,J4&lt;=0.0001),"0","")&amp;IF(J4=0,"0",""))</f>
        <v>0</v>
      </c>
      <c r="I4" s="92" t="str">
        <f t="shared" ref="I4:I30" si="1">IF(ISBLANK(J4),"",IF(J4=100,"100","")&amp;IF(AND(92.5&lt;=J4,J4&lt;100),"100","")&amp;IF(AND(87.5&lt;=J4,J4&lt;92.5),"95","")&amp;IF(AND(82.5&lt;=J4,J4&lt;87.5),"90","")&amp;IF(AND(77.5&lt;=J4,J4&lt;82.5),"85","")&amp;IF(AND(72.5&lt;=J4,J4&lt;77.5),"80","")&amp;IF(AND(67.5&lt;=J4,J4&lt;72.5),"75","")&amp;IF(AND(62.5&lt;=J4,J4&lt;67.5),"70","")&amp;IF(AND(57.5&lt;=J4,J4&lt;62.5),"65","")&amp;IF(AND(52.5&lt;=J4,J4&lt;57.5),"60","")&amp;IF(AND(47.5&lt;=J4,J4&lt;52.5),"55","")&amp;IF(AND(42.5&lt;=J4,J4&lt;47.5),"50","")&amp;IF(AND(37.5&lt;=J4,J4&lt;42.5),"45","")&amp;IF(AND(32.5&lt;=J4,J4&lt;37.5),"40","")&amp;IF(AND(27.5&lt;=J4,J4&lt;32.5),"35","")&amp;IF(AND(22.5&lt;=J4,J4&lt;27.5),"30","")&amp;IF(AND(17.5&lt;=J4,J4&lt;22.5),"25","")&amp;IF(AND(12.5&lt;=J4,J4&lt;17.5),"20","")&amp;IF(AND(10&lt;=J4,J4&lt;12.5),"15","")&amp;IF(AND(5&lt;J4,J4&lt;10),"10","")&amp;IF(AND(1&lt;J4,J4&lt;=5),"5","")&amp;IF(AND(0.1&lt;J4,J4&lt;=1),"1","")&amp;IF(AND(0.01&lt;J4,J4&lt;=0.1),"0.1","")&amp;IF(AND(0.001&lt;J4,J4&lt;=0.01),"0.01","")&amp;IF(AND(0.0001&lt;J4,J4&lt;=0.001),"0.001","")&amp;IF(AND(0&lt;J4,J4&lt;=0.0001),"0.0001","")&amp;IF(J4=0,"0",""))</f>
        <v>0</v>
      </c>
      <c r="J4" s="99">
        <v>0</v>
      </c>
    </row>
    <row r="5" spans="1:10">
      <c r="A5" s="92" t="s">
        <v>695</v>
      </c>
      <c r="B5" s="96" t="s">
        <v>696</v>
      </c>
      <c r="C5" s="96" t="s">
        <v>697</v>
      </c>
      <c r="D5" s="92">
        <v>0</v>
      </c>
      <c r="E5" s="92">
        <v>1E-4</v>
      </c>
      <c r="F5" s="94" t="s">
        <v>698</v>
      </c>
      <c r="G5" s="94" t="s">
        <v>699</v>
      </c>
      <c r="H5" s="92" t="str">
        <f t="shared" si="0"/>
        <v>0</v>
      </c>
      <c r="I5" s="92" t="str">
        <f t="shared" si="1"/>
        <v>0.0001</v>
      </c>
      <c r="J5" s="99">
        <v>1E-4</v>
      </c>
    </row>
    <row r="6" spans="1:10">
      <c r="A6" s="92" t="s">
        <v>695</v>
      </c>
      <c r="B6" s="96" t="s">
        <v>700</v>
      </c>
      <c r="C6" s="96" t="s">
        <v>701</v>
      </c>
      <c r="D6" s="92">
        <v>1E-4</v>
      </c>
      <c r="E6" s="92">
        <v>1E-3</v>
      </c>
      <c r="F6" s="94" t="s">
        <v>702</v>
      </c>
      <c r="G6" s="94" t="s">
        <v>703</v>
      </c>
      <c r="H6" s="92" t="str">
        <f t="shared" si="0"/>
        <v>0.0001</v>
      </c>
      <c r="I6" s="92" t="str">
        <f t="shared" si="1"/>
        <v>0.001</v>
      </c>
      <c r="J6" s="99">
        <v>1E-3</v>
      </c>
    </row>
    <row r="7" spans="1:10">
      <c r="A7" s="92" t="s">
        <v>695</v>
      </c>
      <c r="B7" s="96" t="s">
        <v>704</v>
      </c>
      <c r="C7" s="96" t="s">
        <v>705</v>
      </c>
      <c r="D7" s="92">
        <v>1E-3</v>
      </c>
      <c r="E7" s="92">
        <v>0.01</v>
      </c>
      <c r="F7" s="94" t="s">
        <v>706</v>
      </c>
      <c r="G7" s="94" t="s">
        <v>707</v>
      </c>
      <c r="H7" s="92" t="str">
        <f t="shared" si="0"/>
        <v>0.001</v>
      </c>
      <c r="I7" s="92" t="str">
        <f t="shared" si="1"/>
        <v>0.01</v>
      </c>
      <c r="J7" s="99">
        <v>0.01</v>
      </c>
    </row>
    <row r="8" spans="1:10">
      <c r="A8" s="92" t="s">
        <v>695</v>
      </c>
      <c r="B8" s="96" t="s">
        <v>708</v>
      </c>
      <c r="C8" s="96" t="s">
        <v>709</v>
      </c>
      <c r="D8" s="92">
        <v>0.01</v>
      </c>
      <c r="E8" s="92">
        <v>0.1</v>
      </c>
      <c r="F8" s="94" t="s">
        <v>710</v>
      </c>
      <c r="G8" s="94" t="s">
        <v>711</v>
      </c>
      <c r="H8" s="92" t="str">
        <f t="shared" si="0"/>
        <v>0.01</v>
      </c>
      <c r="I8" s="92" t="str">
        <f t="shared" si="1"/>
        <v>0.1</v>
      </c>
      <c r="J8" s="99">
        <v>0.1</v>
      </c>
    </row>
    <row r="9" spans="1:10">
      <c r="A9" s="92" t="s">
        <v>695</v>
      </c>
      <c r="B9" s="96" t="s">
        <v>712</v>
      </c>
      <c r="C9" s="96" t="s">
        <v>713</v>
      </c>
      <c r="D9" s="92">
        <v>0.1</v>
      </c>
      <c r="E9" s="92">
        <v>1</v>
      </c>
      <c r="F9" s="94" t="s">
        <v>714</v>
      </c>
      <c r="G9" s="94" t="s">
        <v>715</v>
      </c>
      <c r="H9" s="92" t="str">
        <f t="shared" si="0"/>
        <v>0.1</v>
      </c>
      <c r="I9" s="92" t="str">
        <f t="shared" si="1"/>
        <v>1</v>
      </c>
      <c r="J9" s="99">
        <v>1</v>
      </c>
    </row>
    <row r="10" spans="1:10">
      <c r="A10" s="92" t="s">
        <v>695</v>
      </c>
      <c r="B10" s="96" t="s">
        <v>716</v>
      </c>
      <c r="C10" s="96" t="s">
        <v>717</v>
      </c>
      <c r="D10" s="92">
        <v>1</v>
      </c>
      <c r="E10" s="92">
        <v>5</v>
      </c>
      <c r="F10" s="94" t="s">
        <v>718</v>
      </c>
      <c r="G10" s="94" t="s">
        <v>719</v>
      </c>
      <c r="H10" s="92" t="str">
        <f t="shared" si="0"/>
        <v>1</v>
      </c>
      <c r="I10" s="92" t="str">
        <f t="shared" si="1"/>
        <v>5</v>
      </c>
      <c r="J10" s="99">
        <v>5</v>
      </c>
    </row>
    <row r="11" spans="1:10">
      <c r="A11" s="92" t="s">
        <v>720</v>
      </c>
      <c r="B11" s="97" t="s">
        <v>721</v>
      </c>
      <c r="C11" s="97" t="s">
        <v>722</v>
      </c>
      <c r="D11" s="92">
        <v>5</v>
      </c>
      <c r="E11" s="92">
        <v>10</v>
      </c>
      <c r="F11" s="94" t="s">
        <v>723</v>
      </c>
      <c r="G11" s="94" t="s">
        <v>724</v>
      </c>
      <c r="H11" s="92" t="str">
        <f t="shared" si="0"/>
        <v>5</v>
      </c>
      <c r="I11" s="92" t="str">
        <f t="shared" si="1"/>
        <v>15</v>
      </c>
      <c r="J11" s="99">
        <v>10</v>
      </c>
    </row>
    <row r="12" spans="1:10">
      <c r="A12" s="92" t="s">
        <v>725</v>
      </c>
      <c r="B12" s="97" t="s">
        <v>726</v>
      </c>
      <c r="C12" s="97" t="s">
        <v>727</v>
      </c>
      <c r="D12" s="92">
        <v>5</v>
      </c>
      <c r="E12" s="92">
        <v>15</v>
      </c>
      <c r="F12" s="94" t="s">
        <v>728</v>
      </c>
      <c r="G12" s="94" t="s">
        <v>729</v>
      </c>
      <c r="H12" s="92" t="str">
        <f t="shared" si="0"/>
        <v>10</v>
      </c>
      <c r="I12" s="92" t="str">
        <f t="shared" si="1"/>
        <v>20</v>
      </c>
      <c r="J12" s="99">
        <v>12.5</v>
      </c>
    </row>
    <row r="13" spans="1:10">
      <c r="A13" s="92" t="s">
        <v>725</v>
      </c>
      <c r="B13" s="97" t="s">
        <v>730</v>
      </c>
      <c r="C13" s="97" t="s">
        <v>731</v>
      </c>
      <c r="D13" s="92">
        <v>10</v>
      </c>
      <c r="E13" s="92">
        <v>20</v>
      </c>
      <c r="F13" s="94" t="s">
        <v>732</v>
      </c>
      <c r="G13" s="94" t="s">
        <v>733</v>
      </c>
      <c r="H13" s="92" t="str">
        <f t="shared" si="0"/>
        <v>15</v>
      </c>
      <c r="I13" s="92" t="str">
        <f t="shared" si="1"/>
        <v>25</v>
      </c>
      <c r="J13" s="99">
        <v>17.5</v>
      </c>
    </row>
    <row r="14" spans="1:10">
      <c r="A14" s="92" t="s">
        <v>725</v>
      </c>
      <c r="B14" s="97" t="s">
        <v>734</v>
      </c>
      <c r="C14" s="97" t="s">
        <v>735</v>
      </c>
      <c r="D14" s="92">
        <v>15</v>
      </c>
      <c r="E14" s="92">
        <v>25</v>
      </c>
      <c r="F14" s="94" t="s">
        <v>736</v>
      </c>
      <c r="G14" s="94" t="s">
        <v>737</v>
      </c>
      <c r="H14" s="92" t="str">
        <f t="shared" si="0"/>
        <v>20</v>
      </c>
      <c r="I14" s="92" t="str">
        <f t="shared" si="1"/>
        <v>30</v>
      </c>
      <c r="J14" s="99">
        <v>22.5</v>
      </c>
    </row>
    <row r="15" spans="1:10">
      <c r="A15" s="92" t="s">
        <v>725</v>
      </c>
      <c r="B15" s="97" t="s">
        <v>738</v>
      </c>
      <c r="C15" s="97" t="s">
        <v>739</v>
      </c>
      <c r="D15" s="92">
        <v>20</v>
      </c>
      <c r="E15" s="92">
        <v>30</v>
      </c>
      <c r="F15" s="94" t="s">
        <v>740</v>
      </c>
      <c r="G15" s="94" t="s">
        <v>741</v>
      </c>
      <c r="H15" s="92" t="str">
        <f t="shared" si="0"/>
        <v>25</v>
      </c>
      <c r="I15" s="92" t="str">
        <f t="shared" si="1"/>
        <v>35</v>
      </c>
      <c r="J15" s="99">
        <v>27.5</v>
      </c>
    </row>
    <row r="16" spans="1:10">
      <c r="A16" s="92" t="s">
        <v>725</v>
      </c>
      <c r="B16" s="97" t="s">
        <v>742</v>
      </c>
      <c r="C16" s="97" t="s">
        <v>743</v>
      </c>
      <c r="D16" s="92">
        <v>25</v>
      </c>
      <c r="E16" s="92">
        <v>35</v>
      </c>
      <c r="F16" s="94" t="s">
        <v>744</v>
      </c>
      <c r="G16" s="94" t="s">
        <v>745</v>
      </c>
      <c r="H16" s="92" t="str">
        <f t="shared" si="0"/>
        <v>30</v>
      </c>
      <c r="I16" s="92" t="str">
        <f t="shared" si="1"/>
        <v>40</v>
      </c>
      <c r="J16" s="99">
        <v>32.5</v>
      </c>
    </row>
    <row r="17" spans="1:10">
      <c r="A17" s="92" t="s">
        <v>725</v>
      </c>
      <c r="B17" s="97" t="s">
        <v>746</v>
      </c>
      <c r="C17" s="97" t="s">
        <v>747</v>
      </c>
      <c r="D17" s="92">
        <v>30</v>
      </c>
      <c r="E17" s="92">
        <v>40</v>
      </c>
      <c r="F17" s="94" t="s">
        <v>748</v>
      </c>
      <c r="G17" s="94" t="s">
        <v>749</v>
      </c>
      <c r="H17" s="92" t="str">
        <f t="shared" si="0"/>
        <v>35</v>
      </c>
      <c r="I17" s="92" t="str">
        <f t="shared" si="1"/>
        <v>45</v>
      </c>
      <c r="J17" s="99">
        <v>37.5</v>
      </c>
    </row>
    <row r="18" spans="1:10">
      <c r="A18" s="92" t="s">
        <v>725</v>
      </c>
      <c r="B18" s="97" t="s">
        <v>750</v>
      </c>
      <c r="C18" s="97" t="s">
        <v>751</v>
      </c>
      <c r="D18" s="92">
        <v>35</v>
      </c>
      <c r="E18" s="92">
        <v>45</v>
      </c>
      <c r="F18" s="94" t="s">
        <v>752</v>
      </c>
      <c r="G18" s="94" t="s">
        <v>753</v>
      </c>
      <c r="H18" s="92" t="str">
        <f t="shared" si="0"/>
        <v>40</v>
      </c>
      <c r="I18" s="92" t="str">
        <f t="shared" si="1"/>
        <v>50</v>
      </c>
      <c r="J18" s="99">
        <v>42.5</v>
      </c>
    </row>
    <row r="19" spans="1:10">
      <c r="A19" s="92" t="s">
        <v>725</v>
      </c>
      <c r="B19" s="97" t="s">
        <v>754</v>
      </c>
      <c r="C19" s="97" t="s">
        <v>755</v>
      </c>
      <c r="D19" s="92">
        <v>40</v>
      </c>
      <c r="E19" s="92">
        <v>50</v>
      </c>
      <c r="F19" s="94" t="s">
        <v>756</v>
      </c>
      <c r="G19" s="94" t="s">
        <v>757</v>
      </c>
      <c r="H19" s="92" t="str">
        <f t="shared" si="0"/>
        <v>45</v>
      </c>
      <c r="I19" s="92" t="str">
        <f t="shared" si="1"/>
        <v>55</v>
      </c>
      <c r="J19" s="99">
        <v>47.5</v>
      </c>
    </row>
    <row r="20" spans="1:10">
      <c r="A20" s="92" t="s">
        <v>725</v>
      </c>
      <c r="B20" s="97" t="s">
        <v>758</v>
      </c>
      <c r="C20" s="97" t="s">
        <v>759</v>
      </c>
      <c r="D20" s="92">
        <v>45</v>
      </c>
      <c r="E20" s="92">
        <v>55</v>
      </c>
      <c r="F20" s="94" t="s">
        <v>760</v>
      </c>
      <c r="G20" s="94" t="s">
        <v>761</v>
      </c>
      <c r="H20" s="92" t="str">
        <f t="shared" si="0"/>
        <v>50</v>
      </c>
      <c r="I20" s="92" t="str">
        <f t="shared" si="1"/>
        <v>60</v>
      </c>
      <c r="J20" s="99">
        <v>52.5</v>
      </c>
    </row>
    <row r="21" spans="1:10">
      <c r="A21" s="92" t="s">
        <v>725</v>
      </c>
      <c r="B21" s="97" t="s">
        <v>762</v>
      </c>
      <c r="C21" s="97" t="s">
        <v>763</v>
      </c>
      <c r="D21" s="92">
        <v>50</v>
      </c>
      <c r="E21" s="92">
        <v>60</v>
      </c>
      <c r="F21" s="94" t="s">
        <v>764</v>
      </c>
      <c r="G21" s="94" t="s">
        <v>765</v>
      </c>
      <c r="H21" s="92" t="str">
        <f t="shared" si="0"/>
        <v>55</v>
      </c>
      <c r="I21" s="92" t="str">
        <f t="shared" si="1"/>
        <v>65</v>
      </c>
      <c r="J21" s="99">
        <v>57.5</v>
      </c>
    </row>
    <row r="22" spans="1:10">
      <c r="A22" s="92" t="s">
        <v>725</v>
      </c>
      <c r="B22" s="97" t="s">
        <v>766</v>
      </c>
      <c r="C22" s="97" t="s">
        <v>767</v>
      </c>
      <c r="D22" s="92">
        <v>55</v>
      </c>
      <c r="E22" s="92">
        <v>65</v>
      </c>
      <c r="F22" s="94" t="s">
        <v>768</v>
      </c>
      <c r="G22" s="94" t="s">
        <v>769</v>
      </c>
      <c r="H22" s="92" t="str">
        <f t="shared" si="0"/>
        <v>60</v>
      </c>
      <c r="I22" s="92" t="str">
        <f t="shared" si="1"/>
        <v>70</v>
      </c>
      <c r="J22" s="99">
        <v>62.5</v>
      </c>
    </row>
    <row r="23" spans="1:10">
      <c r="A23" s="92" t="s">
        <v>725</v>
      </c>
      <c r="B23" s="97" t="s">
        <v>770</v>
      </c>
      <c r="C23" s="97" t="s">
        <v>771</v>
      </c>
      <c r="D23" s="92">
        <v>60</v>
      </c>
      <c r="E23" s="92">
        <v>70</v>
      </c>
      <c r="F23" s="94" t="s">
        <v>772</v>
      </c>
      <c r="G23" s="94" t="s">
        <v>773</v>
      </c>
      <c r="H23" s="92" t="str">
        <f t="shared" si="0"/>
        <v>65</v>
      </c>
      <c r="I23" s="92" t="str">
        <f t="shared" si="1"/>
        <v>75</v>
      </c>
      <c r="J23" s="99">
        <v>67.5</v>
      </c>
    </row>
    <row r="24" spans="1:10">
      <c r="A24" s="92" t="s">
        <v>725</v>
      </c>
      <c r="B24" s="97" t="s">
        <v>774</v>
      </c>
      <c r="C24" s="97" t="s">
        <v>775</v>
      </c>
      <c r="D24" s="92">
        <v>65</v>
      </c>
      <c r="E24" s="92">
        <v>75</v>
      </c>
      <c r="F24" s="94" t="s">
        <v>776</v>
      </c>
      <c r="G24" s="94" t="s">
        <v>777</v>
      </c>
      <c r="H24" s="92" t="str">
        <f t="shared" si="0"/>
        <v>70</v>
      </c>
      <c r="I24" s="92" t="str">
        <f t="shared" si="1"/>
        <v>80</v>
      </c>
      <c r="J24" s="99">
        <v>72.5</v>
      </c>
    </row>
    <row r="25" spans="1:10">
      <c r="A25" s="92" t="s">
        <v>725</v>
      </c>
      <c r="B25" s="97" t="s">
        <v>778</v>
      </c>
      <c r="C25" s="97" t="s">
        <v>779</v>
      </c>
      <c r="D25" s="92">
        <v>70</v>
      </c>
      <c r="E25" s="92">
        <v>80</v>
      </c>
      <c r="F25" s="94" t="s">
        <v>780</v>
      </c>
      <c r="G25" s="94" t="s">
        <v>781</v>
      </c>
      <c r="H25" s="92" t="str">
        <f t="shared" si="0"/>
        <v>75</v>
      </c>
      <c r="I25" s="92" t="str">
        <f t="shared" si="1"/>
        <v>85</v>
      </c>
      <c r="J25" s="99">
        <v>77.5</v>
      </c>
    </row>
    <row r="26" spans="1:10">
      <c r="A26" s="92" t="s">
        <v>725</v>
      </c>
      <c r="B26" s="97" t="s">
        <v>782</v>
      </c>
      <c r="C26" s="97" t="s">
        <v>783</v>
      </c>
      <c r="D26" s="92">
        <v>75</v>
      </c>
      <c r="E26" s="92">
        <v>85</v>
      </c>
      <c r="F26" s="94" t="s">
        <v>784</v>
      </c>
      <c r="G26" s="94" t="s">
        <v>785</v>
      </c>
      <c r="H26" s="92" t="str">
        <f t="shared" si="0"/>
        <v>80</v>
      </c>
      <c r="I26" s="92" t="str">
        <f t="shared" si="1"/>
        <v>90</v>
      </c>
      <c r="J26" s="99">
        <v>82.5</v>
      </c>
    </row>
    <row r="27" spans="1:10">
      <c r="A27" s="92" t="s">
        <v>725</v>
      </c>
      <c r="B27" s="97" t="s">
        <v>786</v>
      </c>
      <c r="C27" s="97" t="s">
        <v>787</v>
      </c>
      <c r="D27" s="92">
        <v>80</v>
      </c>
      <c r="E27" s="92">
        <v>90</v>
      </c>
      <c r="F27" s="94" t="s">
        <v>788</v>
      </c>
      <c r="G27" s="94" t="s">
        <v>789</v>
      </c>
      <c r="H27" s="92" t="str">
        <f t="shared" si="0"/>
        <v>85</v>
      </c>
      <c r="I27" s="92" t="str">
        <f t="shared" si="1"/>
        <v>95</v>
      </c>
      <c r="J27" s="99">
        <v>87.5</v>
      </c>
    </row>
    <row r="28" spans="1:10">
      <c r="A28" s="92" t="s">
        <v>725</v>
      </c>
      <c r="B28" s="97" t="s">
        <v>790</v>
      </c>
      <c r="C28" s="97" t="s">
        <v>791</v>
      </c>
      <c r="D28" s="92">
        <v>85</v>
      </c>
      <c r="E28" s="92">
        <v>95</v>
      </c>
      <c r="F28" s="94" t="s">
        <v>792</v>
      </c>
      <c r="G28" s="94" t="s">
        <v>793</v>
      </c>
      <c r="H28" s="92" t="str">
        <f t="shared" si="0"/>
        <v>90</v>
      </c>
      <c r="I28" s="92" t="str">
        <f t="shared" si="1"/>
        <v>100</v>
      </c>
      <c r="J28" s="99">
        <v>92.5</v>
      </c>
    </row>
    <row r="29" spans="1:10">
      <c r="A29" s="92" t="s">
        <v>725</v>
      </c>
      <c r="B29" s="97" t="s">
        <v>794</v>
      </c>
      <c r="C29" s="97" t="s">
        <v>795</v>
      </c>
      <c r="D29" s="92">
        <v>90</v>
      </c>
      <c r="E29" s="92">
        <v>100</v>
      </c>
      <c r="F29" s="94" t="s">
        <v>796</v>
      </c>
      <c r="G29" s="94" t="s">
        <v>797</v>
      </c>
      <c r="H29" s="92" t="str">
        <f t="shared" si="0"/>
        <v>100</v>
      </c>
      <c r="I29" s="92" t="str">
        <f t="shared" si="1"/>
        <v>100</v>
      </c>
      <c r="J29" s="99">
        <v>100</v>
      </c>
    </row>
    <row r="30" spans="1:10">
      <c r="A30" s="92"/>
      <c r="B30" s="97">
        <v>100</v>
      </c>
      <c r="C30" s="97">
        <v>100</v>
      </c>
      <c r="D30" s="92">
        <v>100</v>
      </c>
      <c r="E30" s="92">
        <v>100</v>
      </c>
      <c r="F30" s="94" t="s">
        <v>798</v>
      </c>
      <c r="G30" s="94" t="s">
        <v>798</v>
      </c>
      <c r="H30" s="92" t="str">
        <f t="shared" si="0"/>
        <v>100</v>
      </c>
      <c r="I30" s="92" t="str">
        <f t="shared" si="1"/>
        <v>100</v>
      </c>
      <c r="J30" s="99">
        <v>100</v>
      </c>
    </row>
    <row r="31" spans="1:10">
      <c r="A31" s="92"/>
      <c r="B31" s="92"/>
      <c r="C31" s="92"/>
      <c r="D31" s="92"/>
      <c r="E31" s="92"/>
      <c r="F31" s="92"/>
      <c r="G31" s="92"/>
      <c r="H31" s="92" t="str">
        <f>CONCATENATE(F3,F30,F29,F28,F27,F26,F25,F24,F23,F22,F21,F20,F19,F18,F17,F16,F15,F14,F13,F12,F11,F10,F9,F8,F7,F6,F5,F4)</f>
        <v>IF(ISBLANK(O3),"",IF(O3=100,"100","")&amp;IF(AND(92.5&lt;=O3,O3&lt;100),"90","")&amp;IF(AND(87.5&lt;=O3,O3&lt;92.5),"85","")&amp;IF(AND(82.5&lt;=O3,O3&lt;87.5),"80","")&amp;IF(AND(77.5&lt;=O3,O3&lt;82.5),"75","")&amp;IF(AND(72.5&lt;=O3,O3&lt;77.5),"70","")&amp;IF(AND(67.5&lt;=O3,O3&lt;72.5),"65","")&amp;IF(AND(62.5&lt;=O3,O3&lt;67.5),"60","")&amp;IF(AND(57.5&lt;=O3,O3&lt;62.5),"55","")&amp;IF(AND(52.5&lt;=O3,O3&lt;57.5),"50","")&amp;IF(AND(47.5&lt;=O3,O3&lt;52.5),"45","")&amp;IF(AND(42.5&lt;=O3,O3&lt;47.5),"40","")&amp;IF(AND(37.5&lt;=O3,O3&lt;42.5),"35","")&amp;IF(AND(32.5&lt;=O3,O3&lt;37.5),"30","")&amp;IF(AND(27.5&lt;=O3,O3&lt;32.5),"25","")&amp;IF(AND(22.5&lt;=O3,O3&lt;27.5),"20","")&amp;IF(AND(17.5&lt;=O3,O3&lt;22.5),"15","")&amp;IF(AND(12.5&lt;=O3,O3&lt;17.5),"10","")&amp;IF(AND(10&lt;=O3,O3&lt;12.5),"5","")&amp;IF(AND(5&lt;O3,O3&lt;10),"5","")&amp;IF(AND(1&lt;O3,O3&lt;=5),"1","")&amp;IF(AND(0.1&lt;O3,O3&lt;=1),"0.1","")&amp;IF(AND(0.01&lt;O3,O3&lt;=0.1),"0.01","")&amp;IF(AND(0.001&lt;O3,O3&lt;=0.01),"0.001","")&amp;IF(AND(0.0001&lt;O3,O3&lt;=0.001),"0.0001","")&amp;IF(AND(0&lt;O3,O3&lt;=0.0001),"0","")&amp;IF(O3=0,"0","")</v>
      </c>
      <c r="I31" s="92" t="str">
        <f>CONCATENATE(G3,G30,G29,G28,G27,G26,G25,G24,G23,G22,G21,G20,G19,G18,G17,G16,G15,G14,G13,G12,G11,G10,G9,G8,G7,G6,G5,G4)</f>
        <v>IF(ISBLANK(O3),"",IF(O3=100,"100","")&amp;IF(AND(92.5&lt;=O3,O3&lt;100),"100","")&amp;IF(AND(87.5&lt;=O3,O3&lt;92.5),"95","")&amp;IF(AND(82.5&lt;=O3,O3&lt;87.5),"90","")&amp;IF(AND(77.5&lt;=O3,O3&lt;82.5),"85","")&amp;IF(AND(72.5&lt;=O3,O3&lt;77.5),"80","")&amp;IF(AND(67.5&lt;=O3,O3&lt;72.5),"75","")&amp;IF(AND(62.5&lt;=O3,O3&lt;67.5),"70","")&amp;IF(AND(57.5&lt;=O3,O3&lt;62.5),"65","")&amp;IF(AND(52.5&lt;=O3,O3&lt;57.5),"60","")&amp;IF(AND(47.5&lt;=O3,O3&lt;52.5),"55","")&amp;IF(AND(42.5&lt;=O3,O3&lt;47.5),"50","")&amp;IF(AND(37.5&lt;=O3,O3&lt;42.5),"45","")&amp;IF(AND(32.5&lt;=O3,O3&lt;37.5),"40","")&amp;IF(AND(27.5&lt;=O3,O3&lt;32.5),"35","")&amp;IF(AND(22.5&lt;=O3,O3&lt;27.5),"30","")&amp;IF(AND(17.5&lt;=O3,O3&lt;22.5),"25","")&amp;IF(AND(12.5&lt;=O3,O3&lt;17.5),"20","")&amp;IF(AND(10&lt;=O3,O3&lt;12.5),"15","")&amp;IF(AND(5&lt;O3,O3&lt;10),"10","")&amp;IF(AND(1&lt;O3,O3&lt;=5),"5","")&amp;IF(AND(0.1&lt;O3,O3&lt;=1),"1","")&amp;IF(AND(0.01&lt;O3,O3&lt;=0.1),"0.1","")&amp;IF(AND(0.001&lt;O3,O3&lt;=0.01),"0.01","")&amp;IF(AND(0.0001&lt;O3,O3&lt;=0.001),"0.001","")&amp;IF(AND(0&lt;O3,O3&lt;＝0.0001),"0.0001","")&amp;IF(O3=0,"0","")</v>
      </c>
    </row>
    <row r="32" spans="1:10">
      <c r="A32" s="92"/>
      <c r="B32" s="92"/>
      <c r="C32" s="92"/>
      <c r="D32" s="92"/>
      <c r="E32" s="92"/>
      <c r="F32" s="92"/>
      <c r="G32" s="92"/>
      <c r="H32" s="92" t="s">
        <v>680</v>
      </c>
      <c r="I32" s="92" t="s">
        <v>681</v>
      </c>
    </row>
  </sheetData>
  <sheetProtection sheet="1"/>
  <customSheetViews>
    <customSheetView guid="{EE3F9A73-BD6B-4190-946A-287F3FC769AE}" hiddenColumns="1">
      <pageMargins left="0.7" right="0.7" top="0.75" bottom="0.75" header="0.3" footer="0.3"/>
      <pageSetup paperSize="9" orientation="portrait" r:id="rId1"/>
    </customSheetView>
  </customSheetViews>
  <mergeCells count="1">
    <mergeCell ref="H1:I1"/>
  </mergeCells>
  <phoneticPr fontId="25"/>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81BE6814686E84688E3C41362A35C3B" ma:contentTypeVersion="9" ma:contentTypeDescription="新しいドキュメントを作成します。" ma:contentTypeScope="" ma:versionID="3a0d25822d8b9f3e5256823ca9d8863e">
  <xsd:schema xmlns:xsd="http://www.w3.org/2001/XMLSchema" xmlns:xs="http://www.w3.org/2001/XMLSchema" xmlns:p="http://schemas.microsoft.com/office/2006/metadata/properties" xmlns:ns2="96d9b5d7-8a5a-4d8b-aac4-b1439c58a64b" targetNamespace="http://schemas.microsoft.com/office/2006/metadata/properties" ma:root="true" ma:fieldsID="4b30c1e46800fe1bb7e72290f3e9bd47" ns2:_="">
    <xsd:import namespace="96d9b5d7-8a5a-4d8b-aac4-b1439c58a64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d9b5d7-8a5a-4d8b-aac4-b1439c58a64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element name="MediaServiceOCR" ma:index="12" nillable="true" ma:displayName="MediaServiceOCR"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891F6D-E940-45E0-B743-EE8DBDC49EDE}"/>
</file>

<file path=customXml/itemProps2.xml><?xml version="1.0" encoding="utf-8"?>
<ds:datastoreItem xmlns:ds="http://schemas.openxmlformats.org/officeDocument/2006/customXml" ds:itemID="{5E16B7EF-75D5-4159-898F-461F51672064}"/>
</file>

<file path=customXml/itemProps3.xml><?xml version="1.0" encoding="utf-8"?>
<ds:datastoreItem xmlns:ds="http://schemas.openxmlformats.org/officeDocument/2006/customXml" ds:itemID="{3169DD7B-FB6A-4D03-A1D4-6C19CD264E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記入に当たっての留意点</vt:lpstr>
      <vt:lpstr>大日精化使用禁止物質</vt:lpstr>
      <vt:lpstr>調査票（製品）記入例</vt:lpstr>
      <vt:lpstr>調査票（組成）記入例</vt:lpstr>
      <vt:lpstr>調査票（製品）</vt:lpstr>
      <vt:lpstr>調査票（組成）</vt:lpstr>
      <vt:lpstr>成分</vt:lpstr>
      <vt:lpstr>変換式</vt:lpstr>
      <vt:lpstr>成分!Print_Area</vt:lpstr>
      <vt:lpstr>大日精化使用禁止物質!Print_Area</vt:lpstr>
      <vt:lpstr>'調査票（製品）'!Print_Area</vt:lpstr>
      <vt:lpstr>'調査票（製品）記入例'!Print_Area</vt:lpstr>
      <vt:lpstr>'調査票（組成）'!Print_Area</vt:lpstr>
      <vt:lpstr>'調査票（組成）記入例'!Print_Area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長尾　和美</dc:creator>
  <cp:lastModifiedBy>遠藤　昌宏</cp:lastModifiedBy>
  <cp:lastPrinted>2020-10-20T00:16:18Z</cp:lastPrinted>
  <dcterms:created xsi:type="dcterms:W3CDTF">2015-06-05T18:19:34Z</dcterms:created>
  <dcterms:modified xsi:type="dcterms:W3CDTF">2020-12-09T00:05:58Z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0x010100281BE6814686E84688E3C41362A35C3B</vt:lpwstr>
  </property>
</Properties>
</file>